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2.30.7\Ekonomika\Отдел проектной деятельности\Консультант отдела\ПРОГРАММЫ\ПРОГРАММЫ 2020-2028\РЕЕСТР МП 2026\"/>
    </mc:Choice>
  </mc:AlternateContent>
  <bookViews>
    <workbookView xWindow="0" yWindow="0" windowWidth="19200" windowHeight="10395"/>
  </bookViews>
  <sheets>
    <sheet name="РЕЕСТР МП 2026" sheetId="17" r:id="rId1"/>
  </sheets>
  <calcPr calcId="152511"/>
</workbook>
</file>

<file path=xl/calcChain.xml><?xml version="1.0" encoding="utf-8"?>
<calcChain xmlns="http://schemas.openxmlformats.org/spreadsheetml/2006/main">
  <c r="AA41" i="17" l="1"/>
  <c r="AA14" i="17"/>
  <c r="AC14" i="17"/>
  <c r="AD14" i="17"/>
  <c r="AJ32" i="17" l="1"/>
  <c r="AG14" i="17"/>
  <c r="AH14" i="17"/>
  <c r="AI14" i="17"/>
  <c r="AF14" i="17"/>
  <c r="AB14" i="17"/>
  <c r="AF4" i="17"/>
  <c r="AG4" i="17"/>
  <c r="AH4" i="17"/>
  <c r="AI4" i="17"/>
  <c r="AA4" i="17"/>
  <c r="AB4" i="17"/>
  <c r="AC4" i="17"/>
  <c r="AD4" i="17"/>
  <c r="AG27" i="17" l="1"/>
  <c r="AH27" i="17"/>
  <c r="AI27" i="17"/>
  <c r="AF27" i="17"/>
  <c r="AB27" i="17"/>
  <c r="AC27" i="17"/>
  <c r="AD27" i="17"/>
  <c r="AA27" i="17"/>
  <c r="AE47" i="17" l="1"/>
  <c r="AF41" i="17"/>
  <c r="AG41" i="17"/>
  <c r="AH41" i="17"/>
  <c r="AI41" i="17"/>
  <c r="AK41" i="17"/>
  <c r="AL41" i="17"/>
  <c r="AM41" i="17"/>
  <c r="AN41" i="17"/>
  <c r="AB41" i="17"/>
  <c r="AC41" i="17"/>
  <c r="AD41" i="17"/>
  <c r="AJ34" i="17"/>
  <c r="AK33" i="17"/>
  <c r="AL33" i="17"/>
  <c r="AM33" i="17"/>
  <c r="AN33" i="17"/>
  <c r="AE33" i="17"/>
  <c r="AF33" i="17"/>
  <c r="AG33" i="17"/>
  <c r="AH33" i="17"/>
  <c r="AI33" i="17"/>
  <c r="AA33" i="17"/>
  <c r="AB33" i="17"/>
  <c r="AC33" i="17"/>
  <c r="AD33" i="17"/>
  <c r="V27" i="17"/>
  <c r="X27" i="17"/>
  <c r="AK27" i="17"/>
  <c r="AM2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AA17" i="17"/>
  <c r="AB17" i="17"/>
  <c r="AC17" i="17"/>
  <c r="AD17" i="17"/>
  <c r="AF17" i="17"/>
  <c r="AG17" i="17"/>
  <c r="AH17" i="17"/>
  <c r="AI17" i="17"/>
  <c r="AK17" i="17"/>
  <c r="AL17" i="17"/>
  <c r="AM17" i="17"/>
  <c r="AN17" i="17"/>
  <c r="AN48" i="17" s="1"/>
  <c r="AO25" i="17"/>
  <c r="AJ25" i="17"/>
  <c r="AE25" i="17"/>
  <c r="Z25" i="17"/>
  <c r="U25" i="17"/>
  <c r="P25" i="17"/>
  <c r="K25" i="17"/>
  <c r="F25" i="17"/>
  <c r="H9" i="17"/>
  <c r="I9" i="17"/>
  <c r="J9" i="17"/>
  <c r="L9" i="17"/>
  <c r="M9" i="17"/>
  <c r="N9" i="17"/>
  <c r="O9" i="17"/>
  <c r="Q9" i="17"/>
  <c r="R9" i="17"/>
  <c r="S9" i="17"/>
  <c r="T9" i="17"/>
  <c r="V9" i="17"/>
  <c r="W9" i="17"/>
  <c r="X9" i="17"/>
  <c r="Y9" i="17"/>
  <c r="AA9" i="17"/>
  <c r="AB9" i="17"/>
  <c r="AC9" i="17"/>
  <c r="AD9" i="17"/>
  <c r="AF9" i="17"/>
  <c r="AG9" i="17"/>
  <c r="AH9" i="17"/>
  <c r="AI9" i="17"/>
  <c r="AK9" i="17"/>
  <c r="AL9" i="17"/>
  <c r="AM9" i="17"/>
  <c r="AN9" i="17"/>
  <c r="G9" i="17"/>
  <c r="AJ13" i="17"/>
  <c r="AE13" i="17"/>
  <c r="Z13" i="17"/>
  <c r="AO13" i="17" s="1"/>
  <c r="U13" i="17"/>
  <c r="P13" i="17"/>
  <c r="K13" i="17"/>
  <c r="F13" i="17"/>
  <c r="AL27" i="17" l="1"/>
  <c r="AN27" i="17"/>
  <c r="AL14" i="17"/>
  <c r="AM14" i="17"/>
  <c r="AN14" i="17"/>
  <c r="AK14" i="17"/>
  <c r="AL4" i="17"/>
  <c r="AL48" i="17" s="1"/>
  <c r="AM4" i="17"/>
  <c r="AM48" i="17" s="1"/>
  <c r="AN4" i="17"/>
  <c r="AK4" i="17"/>
  <c r="AK48" i="17" s="1"/>
  <c r="AJ5" i="17"/>
  <c r="AJ6" i="17"/>
  <c r="AJ7" i="17"/>
  <c r="AJ8" i="17"/>
  <c r="AJ10" i="17"/>
  <c r="AJ11" i="17"/>
  <c r="AJ12" i="17"/>
  <c r="AJ14" i="17"/>
  <c r="AJ15" i="17"/>
  <c r="AJ16" i="17"/>
  <c r="AJ18" i="17"/>
  <c r="AJ19" i="17"/>
  <c r="AJ20" i="17"/>
  <c r="AJ21" i="17"/>
  <c r="AO21" i="17" s="1"/>
  <c r="AJ22" i="17"/>
  <c r="AJ23" i="17"/>
  <c r="AO23" i="17" s="1"/>
  <c r="AJ24" i="17"/>
  <c r="AJ26" i="17"/>
  <c r="AJ28" i="17"/>
  <c r="AJ29" i="17"/>
  <c r="AJ30" i="17"/>
  <c r="AJ31" i="17"/>
  <c r="AJ35" i="17"/>
  <c r="AJ36" i="17"/>
  <c r="AJ37" i="17"/>
  <c r="AJ38" i="17"/>
  <c r="AJ39" i="17"/>
  <c r="AJ40" i="17"/>
  <c r="AJ42" i="17"/>
  <c r="AJ41" i="17" s="1"/>
  <c r="AJ43" i="17"/>
  <c r="AJ44" i="17"/>
  <c r="AJ45" i="17"/>
  <c r="AJ46" i="17"/>
  <c r="AJ47" i="17"/>
  <c r="AJ17" i="17" l="1"/>
  <c r="AJ33" i="17"/>
  <c r="AJ9" i="17"/>
  <c r="AJ4" i="17"/>
  <c r="AJ27" i="17"/>
  <c r="W14" i="17"/>
  <c r="X14" i="17"/>
  <c r="Y14" i="17"/>
  <c r="V14" i="17"/>
  <c r="AJ48" i="17" l="1"/>
  <c r="W41" i="17"/>
  <c r="X41" i="17"/>
  <c r="Y41" i="17"/>
  <c r="V41" i="17"/>
  <c r="W33" i="17"/>
  <c r="X33" i="17"/>
  <c r="Y33" i="17"/>
  <c r="V33" i="17"/>
  <c r="W27" i="17"/>
  <c r="Y27" i="17"/>
  <c r="W4" i="17"/>
  <c r="X4" i="17"/>
  <c r="Y4" i="17"/>
  <c r="V4" i="17"/>
  <c r="AE46" i="17" l="1"/>
  <c r="AE45" i="17"/>
  <c r="AE44" i="17"/>
  <c r="AE43" i="17"/>
  <c r="AE42" i="17"/>
  <c r="AE41" i="17" s="1"/>
  <c r="AE40" i="17"/>
  <c r="AE39" i="17"/>
  <c r="AE38" i="17"/>
  <c r="AE37" i="17"/>
  <c r="AE36" i="17"/>
  <c r="AE35" i="17"/>
  <c r="AE34" i="17"/>
  <c r="AE32" i="17"/>
  <c r="AE31" i="17"/>
  <c r="AE30" i="17"/>
  <c r="AE29" i="17"/>
  <c r="AE28" i="17"/>
  <c r="AE26" i="17"/>
  <c r="AE24" i="17"/>
  <c r="AE23" i="17"/>
  <c r="AE22" i="17"/>
  <c r="AE21" i="17"/>
  <c r="AE20" i="17"/>
  <c r="AO20" i="17" s="1"/>
  <c r="AE19" i="17"/>
  <c r="AE18" i="17"/>
  <c r="AE16" i="17"/>
  <c r="AE15" i="17"/>
  <c r="AE12" i="17"/>
  <c r="AE11" i="17"/>
  <c r="AE10" i="17"/>
  <c r="AE8" i="17"/>
  <c r="AE7" i="17"/>
  <c r="AE6" i="17"/>
  <c r="AE4" i="17" s="1"/>
  <c r="AE5" i="17"/>
  <c r="AE17" i="17" l="1"/>
  <c r="AE9" i="17"/>
  <c r="AE14" i="17"/>
  <c r="AE27" i="17"/>
  <c r="AI48" i="17"/>
  <c r="AG48" i="17"/>
  <c r="AH48" i="17"/>
  <c r="AF48" i="17"/>
  <c r="P44" i="17"/>
  <c r="Z19" i="17"/>
  <c r="AO19" i="17" s="1"/>
  <c r="P12" i="17"/>
  <c r="F7" i="17"/>
  <c r="Z5" i="17"/>
  <c r="Z6" i="17"/>
  <c r="Z7" i="17"/>
  <c r="Z8" i="17"/>
  <c r="Z10" i="17"/>
  <c r="Z11" i="17"/>
  <c r="Z12" i="17"/>
  <c r="Z15" i="17"/>
  <c r="Z16" i="17"/>
  <c r="Z18" i="17"/>
  <c r="Z20" i="17"/>
  <c r="Z21" i="17"/>
  <c r="Z22" i="17"/>
  <c r="AO22" i="17" s="1"/>
  <c r="Z23" i="17"/>
  <c r="Z24" i="17"/>
  <c r="AO24" i="17" s="1"/>
  <c r="Z26" i="17"/>
  <c r="Z28" i="17"/>
  <c r="Z29" i="17"/>
  <c r="Z30" i="17"/>
  <c r="Z31" i="17"/>
  <c r="Z32" i="17"/>
  <c r="Z34" i="17"/>
  <c r="Z35" i="17"/>
  <c r="Z36" i="17"/>
  <c r="Z37" i="17"/>
  <c r="Z38" i="17"/>
  <c r="Z39" i="17"/>
  <c r="Z40" i="17"/>
  <c r="Z42" i="17"/>
  <c r="Z43" i="17"/>
  <c r="Z44" i="17"/>
  <c r="Z45" i="17"/>
  <c r="Z46" i="17"/>
  <c r="Z47" i="17"/>
  <c r="AO47" i="17" s="1"/>
  <c r="U5" i="17"/>
  <c r="U6" i="17"/>
  <c r="U7" i="17"/>
  <c r="U8" i="17"/>
  <c r="U10" i="17"/>
  <c r="U11" i="17"/>
  <c r="U12" i="17"/>
  <c r="U15" i="17"/>
  <c r="U16" i="17"/>
  <c r="U18" i="17"/>
  <c r="U19" i="17"/>
  <c r="U20" i="17"/>
  <c r="U21" i="17"/>
  <c r="U22" i="17"/>
  <c r="U23" i="17"/>
  <c r="U24" i="17"/>
  <c r="U26" i="17"/>
  <c r="U28" i="17"/>
  <c r="U29" i="17"/>
  <c r="U30" i="17"/>
  <c r="U31" i="17"/>
  <c r="U32" i="17"/>
  <c r="U34" i="17"/>
  <c r="U35" i="17"/>
  <c r="U36" i="17"/>
  <c r="U37" i="17"/>
  <c r="U38" i="17"/>
  <c r="U39" i="17"/>
  <c r="U40" i="17"/>
  <c r="U42" i="17"/>
  <c r="U43" i="17"/>
  <c r="U44" i="17"/>
  <c r="U45" i="17"/>
  <c r="U46" i="17"/>
  <c r="U47" i="17"/>
  <c r="P5" i="17"/>
  <c r="P6" i="17"/>
  <c r="P7" i="17"/>
  <c r="P8" i="17"/>
  <c r="P10" i="17"/>
  <c r="P9" i="17" s="1"/>
  <c r="P11" i="17"/>
  <c r="P15" i="17"/>
  <c r="P16" i="17"/>
  <c r="P18" i="17"/>
  <c r="P19" i="17"/>
  <c r="P20" i="17"/>
  <c r="P21" i="17"/>
  <c r="P22" i="17"/>
  <c r="P23" i="17"/>
  <c r="P24" i="17"/>
  <c r="P26" i="17"/>
  <c r="P28" i="17"/>
  <c r="P29" i="17"/>
  <c r="P30" i="17"/>
  <c r="P31" i="17"/>
  <c r="P32" i="17"/>
  <c r="P34" i="17"/>
  <c r="P35" i="17"/>
  <c r="P36" i="17"/>
  <c r="P37" i="17"/>
  <c r="P38" i="17"/>
  <c r="P39" i="17"/>
  <c r="P40" i="17"/>
  <c r="P42" i="17"/>
  <c r="P43" i="17"/>
  <c r="P45" i="17"/>
  <c r="P46" i="17"/>
  <c r="P47" i="17"/>
  <c r="F10" i="17"/>
  <c r="F11" i="17"/>
  <c r="F12" i="17"/>
  <c r="F15" i="17"/>
  <c r="F16" i="17"/>
  <c r="F18" i="17"/>
  <c r="F19" i="17"/>
  <c r="F20" i="17"/>
  <c r="F21" i="17"/>
  <c r="F22" i="17"/>
  <c r="F23" i="17"/>
  <c r="F24" i="17"/>
  <c r="F26" i="17"/>
  <c r="F28" i="17"/>
  <c r="F29" i="17"/>
  <c r="F30" i="17"/>
  <c r="F31" i="17"/>
  <c r="F32" i="17"/>
  <c r="F34" i="17"/>
  <c r="F35" i="17"/>
  <c r="F36" i="17"/>
  <c r="F37" i="17"/>
  <c r="F38" i="17"/>
  <c r="F39" i="17"/>
  <c r="F40" i="17"/>
  <c r="F42" i="17"/>
  <c r="F43" i="17"/>
  <c r="F44" i="17"/>
  <c r="F45" i="17"/>
  <c r="F46" i="17"/>
  <c r="F47" i="17"/>
  <c r="K5" i="17"/>
  <c r="K6" i="17"/>
  <c r="K7" i="17"/>
  <c r="K8" i="17"/>
  <c r="K10" i="17"/>
  <c r="K11" i="17"/>
  <c r="K12" i="17"/>
  <c r="K15" i="17"/>
  <c r="K16" i="17"/>
  <c r="K18" i="17"/>
  <c r="K19" i="17"/>
  <c r="K20" i="17"/>
  <c r="K21" i="17"/>
  <c r="K22" i="17"/>
  <c r="K23" i="17"/>
  <c r="K24" i="17"/>
  <c r="K26" i="17"/>
  <c r="K28" i="17"/>
  <c r="K29" i="17"/>
  <c r="K30" i="17"/>
  <c r="K31" i="17"/>
  <c r="K32" i="17"/>
  <c r="K34" i="17"/>
  <c r="K35" i="17"/>
  <c r="K36" i="17"/>
  <c r="K37" i="17"/>
  <c r="K38" i="17"/>
  <c r="K39" i="17"/>
  <c r="K40" i="17"/>
  <c r="K42" i="17"/>
  <c r="K43" i="17"/>
  <c r="K44" i="17"/>
  <c r="K45" i="17"/>
  <c r="K46" i="17"/>
  <c r="K47" i="17"/>
  <c r="F5" i="17"/>
  <c r="F6" i="17"/>
  <c r="F8" i="17"/>
  <c r="F4" i="17"/>
  <c r="Z41" i="17" l="1"/>
  <c r="Z17" i="17"/>
  <c r="AO18" i="17"/>
  <c r="Z33" i="17"/>
  <c r="K9" i="17"/>
  <c r="U9" i="17"/>
  <c r="Z9" i="17"/>
  <c r="AO6" i="17"/>
  <c r="AO7" i="17"/>
  <c r="AO46" i="17"/>
  <c r="AO44" i="17"/>
  <c r="AO42" i="17"/>
  <c r="AO39" i="17"/>
  <c r="AO37" i="17"/>
  <c r="AO35" i="17"/>
  <c r="AO32" i="17"/>
  <c r="AO30" i="17"/>
  <c r="AO28" i="17"/>
  <c r="AO15" i="17"/>
  <c r="AO11" i="17"/>
  <c r="AO8" i="17"/>
  <c r="AO5" i="17"/>
  <c r="AO45" i="17"/>
  <c r="AO43" i="17"/>
  <c r="AO40" i="17"/>
  <c r="AO38" i="17"/>
  <c r="AO36" i="17"/>
  <c r="AO34" i="17"/>
  <c r="AO31" i="17"/>
  <c r="AO29" i="17"/>
  <c r="AO26" i="17"/>
  <c r="AO16" i="17"/>
  <c r="AO12" i="17"/>
  <c r="AO10" i="17"/>
  <c r="AE48" i="17"/>
  <c r="Z4" i="17"/>
  <c r="T41" i="17"/>
  <c r="S41" i="17"/>
  <c r="R41" i="17"/>
  <c r="O41" i="17"/>
  <c r="N41" i="17"/>
  <c r="M41" i="17"/>
  <c r="L41" i="17"/>
  <c r="J41" i="17"/>
  <c r="I41" i="17"/>
  <c r="H41" i="17"/>
  <c r="G41" i="17"/>
  <c r="O33" i="17"/>
  <c r="N33" i="17"/>
  <c r="M33" i="17"/>
  <c r="L33" i="17"/>
  <c r="J33" i="17"/>
  <c r="I33" i="17"/>
  <c r="H33" i="17"/>
  <c r="G33" i="17"/>
  <c r="T27" i="17"/>
  <c r="R27" i="17"/>
  <c r="O27" i="17"/>
  <c r="N27" i="17"/>
  <c r="M27" i="17"/>
  <c r="L27" i="17"/>
  <c r="J27" i="17"/>
  <c r="I27" i="17"/>
  <c r="H27" i="17"/>
  <c r="G27" i="17"/>
  <c r="T14" i="17"/>
  <c r="S14" i="17"/>
  <c r="R14" i="17"/>
  <c r="O14" i="17"/>
  <c r="N14" i="17"/>
  <c r="M14" i="17"/>
  <c r="L14" i="17"/>
  <c r="J14" i="17"/>
  <c r="I14" i="17"/>
  <c r="H14" i="17"/>
  <c r="G14" i="17"/>
  <c r="T4" i="17"/>
  <c r="P4" i="17" s="1"/>
  <c r="N4" i="17"/>
  <c r="M4" i="17"/>
  <c r="L4" i="17"/>
  <c r="Q48" i="17" l="1"/>
  <c r="Y48" i="17"/>
  <c r="K14" i="17"/>
  <c r="P14" i="17"/>
  <c r="U14" i="17"/>
  <c r="Z14" i="17"/>
  <c r="F27" i="17"/>
  <c r="K27" i="17"/>
  <c r="P27" i="17"/>
  <c r="U27" i="17"/>
  <c r="Z27" i="17"/>
  <c r="AO27" i="17" s="1"/>
  <c r="P41" i="17"/>
  <c r="U41" i="17"/>
  <c r="W48" i="17"/>
  <c r="T48" i="17"/>
  <c r="R48" i="17"/>
  <c r="AB48" i="17"/>
  <c r="L48" i="17"/>
  <c r="K4" i="17"/>
  <c r="N48" i="17"/>
  <c r="F9" i="17"/>
  <c r="K33" i="17"/>
  <c r="U4" i="17"/>
  <c r="U33" i="17"/>
  <c r="P33" i="17"/>
  <c r="F14" i="17"/>
  <c r="F33" i="17"/>
  <c r="F41" i="17"/>
  <c r="K41" i="17"/>
  <c r="S48" i="17"/>
  <c r="V48" i="17"/>
  <c r="X48" i="17"/>
  <c r="AA48" i="17"/>
  <c r="AC48" i="17"/>
  <c r="G48" i="17"/>
  <c r="I48" i="17"/>
  <c r="H48" i="17"/>
  <c r="J48" i="17"/>
  <c r="M48" i="17"/>
  <c r="O48" i="17"/>
  <c r="AD48" i="17"/>
  <c r="AO4" i="17" l="1"/>
  <c r="AO33" i="17"/>
  <c r="AO14" i="17"/>
  <c r="AO9" i="17"/>
  <c r="AO41" i="17"/>
  <c r="AO17" i="17"/>
  <c r="P48" i="17"/>
  <c r="U48" i="17"/>
  <c r="Z48" i="17"/>
  <c r="AO48" i="17" s="1"/>
  <c r="K48" i="17"/>
  <c r="F48" i="17"/>
</calcChain>
</file>

<file path=xl/sharedStrings.xml><?xml version="1.0" encoding="utf-8"?>
<sst xmlns="http://schemas.openxmlformats.org/spreadsheetml/2006/main" count="205" uniqueCount="167">
  <si>
    <t>№ в реестре</t>
  </si>
  <si>
    <t>Название программы</t>
  </si>
  <si>
    <t>Реквизиты постановления об утверждении и внесении изменений в программу</t>
  </si>
  <si>
    <t>Цель программы</t>
  </si>
  <si>
    <t>Ответственный исполнитель программы</t>
  </si>
  <si>
    <t>Объемы финансирования в разбивке о источникам финансирования, в тыс.руб.
на 2021 год</t>
  </si>
  <si>
    <t>Объемы финансирования в разбивке о источникам финансирования, в тыс.руб. на 2022 год</t>
  </si>
  <si>
    <t>Объемы финансирования в разбивке о источникам финансирования, в тыс.руб. на 2023 год</t>
  </si>
  <si>
    <t>Объемы финансирования в разбивке о источникам финансирования, в тыс.руб. на 2024 год</t>
  </si>
  <si>
    <t>Объемы финансирования в разбивке о источникам финансирования, в тыс.руб. на 2025 год</t>
  </si>
  <si>
    <t>Реквизиты постановлений 
об утвержелнии плана
 реализации и внесении 
в него изменений</t>
  </si>
  <si>
    <t>м/б</t>
  </si>
  <si>
    <t>ф/б</t>
  </si>
  <si>
    <t>обл/б</t>
  </si>
  <si>
    <t>прочие</t>
  </si>
  <si>
    <t>Формирование муниципальной образовательной системы, обеспечивающей доступность качественного образования, соответствующей требованиям инновационного социально-экономического развития  городского округа город Кулебаки</t>
  </si>
  <si>
    <t>Управление образования администрации г.о.г.Кулебаки</t>
  </si>
  <si>
    <t>п/п 1 «Развитие  общего образования»</t>
  </si>
  <si>
    <t>Совершенствование содержания и технологий образования, создание в системе дошкольного и общего образования равных возможностей в получении качественного образования для всех категорий детей, в том числе детей с ограниченными возможностями здоровья</t>
  </si>
  <si>
    <t>п/п2  «Развитие дополнительного образования и воспитания детей и молодежи»</t>
  </si>
  <si>
    <t>Создание условий, обеспечивающих соответствие системы воспитания и дополнительного образования требованиям инновационного развития экономики, удовлетворение ожиданий общества и каждого гражданина, создание в системе воспитания и дополнительного образования равных возможностей для современного качественного образования и позитивной социализации детей</t>
  </si>
  <si>
    <t>п/п 3  «Патриотическое воспитание и подготовка граждан  к военной службе»</t>
  </si>
  <si>
    <t>Развитие и укрепление системы гражданско-патриотического воспитания в городском округе город Кулебаки</t>
  </si>
  <si>
    <t>п/п 4 «Ресурсное обеспечение сферы образования»</t>
  </si>
  <si>
    <t>Развитие инфраструктуры и организационно-экономических механизмов, обеспечивающих  доступность качественного образования</t>
  </si>
  <si>
    <t>Создание условий и возможностей для повышения роли культуры в воспитании и просвещении населения городского округа город Кулебаки в ее лучших традициях и достижениях; сохранение культурного наследия округа и единого культурно-информационного пространства</t>
  </si>
  <si>
    <t>Отдел  культуры администрации г.о.г.Кулебаки</t>
  </si>
  <si>
    <t>п/п 1 « Сохранение и развитие материально-технической базы муниципальных учреждений культуры  городского округа»</t>
  </si>
  <si>
    <t>п/п 2 «Поддержка и развитие дополнительного образования детей»</t>
  </si>
  <si>
    <t>п/п 3 «Наследие»</t>
  </si>
  <si>
    <t>Создание условий, обеспечивающих возможность гражданам систематически заниматься физической культурой и спортом,   создание условий для наиболее полного и качественного развития молодежи и реализации ее потенциала в интересах округа</t>
  </si>
  <si>
    <t>Отдел спорта и молодежной политики администрации г.о.г.Кулебаки</t>
  </si>
  <si>
    <t xml:space="preserve">Создание системы мер по воспитанию молодого поколения в духе   нравственности, приверженности интересам общества и его традиционным ценностям </t>
  </si>
  <si>
    <t>Развитие  строительства жилья и исполнение государственных обязательтвпо обеспечению жильем отдельных категороий граждан.</t>
  </si>
  <si>
    <t>Улучшение жилищных условий граждан, проживающих вмногоквартирных домах на территории городского округа, признанных аварийными до 1 января 2017 года</t>
  </si>
  <si>
    <t>Государственная поддержка молодых семей городского округа город Кулебаки в решении жилищной проблемы</t>
  </si>
  <si>
    <t>Оказание государственной поддержки гражданам в решении жилищной проблемы с использованием социального (льготного) ипотечного кредита</t>
  </si>
  <si>
    <t>Предоставление социальной выплаты на компенсацию процентной ставки по ипотечному кредиту молодым специалистам - участникам подпрограммы «Меры социальной поддержки молодых специалистов городского округа город Кулебаки Нижегородской области на 2018 - 2020 годы»</t>
  </si>
  <si>
    <t xml:space="preserve">Улучшение жилищных условий многодетных  семей,проживающих на территории городского округа город Кулебаки </t>
  </si>
  <si>
    <t>Отдел архитектуры и организации строительства администрации г.о.г.Кулебаки</t>
  </si>
  <si>
    <t>Повышение качества и условигй жизни специалистов сферы здравоохранения, образования, культуры и спорта</t>
  </si>
  <si>
    <t>Оказание финансовой поддержки отдельным категориям граждан, нуждающимся в улучшении жилищных условий, при приобретении отдельного благоустроенного жилья</t>
  </si>
  <si>
    <t>Обеспечение экологической безопасности на территории  городского округа, повышение защищенности природной среды и жизненно важных интересов человека от возможного негативного воздействия хозяйственной и иной деятельности, чрезвычайных ситуаций природного и техногенного характера и их последствий</t>
  </si>
  <si>
    <t xml:space="preserve">Улучшение инвестиционной привлекательности и конкурентоспособности городского округа город Кулебаки, за счет:- обеспечения конституционного права граждан на получение информации; - повышения качества и эффективности муниципального управления на основе использования органами местного самоуправления возможностей информационных и телекоммуникационных технологий 
</t>
  </si>
  <si>
    <t>Управление делами администрации г.о.г.Кулебаки</t>
  </si>
  <si>
    <t>п/п 1 "Информационная среда городского округа город Кулебаки"</t>
  </si>
  <si>
    <t>Создание и развитие в городском округе город Кулебаки  системы единого информационного пространства, соответствующего интересам и потребностям населения городского округа, а также содействие в формировании благоприятного имиджа городского округа город Кулебаки посредством проведения целенаправленной информационной политики органов местного самоуправления городского округа город Кулебаки</t>
  </si>
  <si>
    <t>п/п 2 "Обеспечение сохранности, комплектования, учета и использования архивных документов городского округа город Кулебаки"</t>
  </si>
  <si>
    <t>Организация и обеспечение формирования, сохранности и использования архивных документов на основе единых принципов, установленных законодательством Российской Федерации и Нижегородской области</t>
  </si>
  <si>
    <t>п/п 3 «Информатизация органов местного самоуправления городского округа город Кулебаки»</t>
  </si>
  <si>
    <t xml:space="preserve">Развитие в органах местного самоуправления городского округа город Кулебаки современной информационно-технологической инфраструктуры </t>
  </si>
  <si>
    <t>Повышение эффективности управления муниципальным имуществом и земельными ресурсами городского округа город Кулебаки на основе современных принципов и методов управления, а также оптимизация состава муниципальной собственности и увеличение доли доходов от использования имущественных и земельных ресурсов в налоговых и неналоговых доходах городского округа город Кулебаки</t>
  </si>
  <si>
    <t>Комитет по управлению муниципальным имуществом администрации г.о.г.Кулебаки</t>
  </si>
  <si>
    <t>Создание условий для роста объемов производства сельскохозяйственной продукции</t>
  </si>
  <si>
    <t>Отдел сельского хозяйства</t>
  </si>
  <si>
    <t>Совершенствование и развитие транспортной инфраструктуры в соответствии с потребностями населения и обеспечение безопасности жизни, здоровья граждан и их имущества, гарантий их законных прав на безопасные условия движения на автомобильных дорогах городского округа город Кулебаки.</t>
  </si>
  <si>
    <t>Отдел экономики администрации г.о.г.Кулебаки</t>
  </si>
  <si>
    <t>п/п 1 «Улучшение транспортного обслуживания населения на территории городского округа город Кулебаки</t>
  </si>
  <si>
    <t>Совершенствование и развитие транспортной инфраструктуры в соответствии с потребностями населения</t>
  </si>
  <si>
    <t>Отдел экономики  администрации г.о.г.Кулебаки</t>
  </si>
  <si>
    <t>п/п 2 «Повышение безопасности дорожного движения в городском округе город Кулебаки»</t>
  </si>
  <si>
    <t>Обеспечение безопасности жизни, здоровья граждан и их имущества, гарантий их законных прав на безопасные условия движения на автомобильных дорогах городского округа</t>
  </si>
  <si>
    <t>Отдел дорожной деятельности и благоустройства администрации г.о.г.Кулебаки</t>
  </si>
  <si>
    <t>п/п 3  "Развитие дорожного хозяйства городского округа город Кулебаки"</t>
  </si>
  <si>
    <t>Сохранение  сети автомобильных дорог общего пользования муниципального значения городского округа (далее – автодороги, автомобильные дороги), обеспечение их транспортно-эксплуатационных показателей на уровне, необходимом для удовлетворения потребностей пользователей автодорог с учетом приоритетов социально- экономического развития городского округа города Кулебаки на основе своевременного и качественного выполнения работ по ремонту и содержанию автодорог</t>
  </si>
  <si>
    <t>Обеспечение сбалансированности и устойчивости бюджета городского округа город Кулебаки, повышение эффективности и качества управления муниципальными финансами городского округа город Кулебаки</t>
  </si>
  <si>
    <t>Финансовое управление администрации г.о.г.Кулебаки</t>
  </si>
  <si>
    <t>Обеспечение общественного порядка, противодействия преступности и коррупции, укрепление межнационального согласия, создание условий безопасности  личности и общества от проявлений терроризма и экстремизма, а также  минимизации и (или) ликвидации последствий его проявлений, коррупционных проявлений и борьба с нелегальной миграцией в городском округе город Кулебаки Нижегородской области</t>
  </si>
  <si>
    <t>Создание  и обеспечение благоприятных условий для развития и конкурентноспособности малого и среднего придпринимательства в городском округе город Кулебаки, повышение его роли в социально-экономическом развитии округа, стимулирования экономической активности субъектов малого и среднего предпринимательства</t>
  </si>
  <si>
    <t>Совершенствование единой системы профилактики немедицинского потребления наркотических средств и психотропных веществ различными категориями населения (совершенствование системы мер по сокращению спроса на наркотики);сокращение числа лиц, потребляющих наркотические средства и психотропные вещества в немедицинских целях; совершенствование системы мер по сокращению предложения наркотиков</t>
  </si>
  <si>
    <t>Снижение социального и экономического ущерба, наносимого населению, экономике и природной среде от чрезвычайных ситуаций природного и техногенного характера, повышение уровня пожарной безопасности  объектов и территории городского округа</t>
  </si>
  <si>
    <t>Отдел ГО и ЧС  администрации г.о.г.Кулебаки</t>
  </si>
  <si>
    <t>п/п 1 «Защита населения и территорий городского округа от чрезвычайных ситуаций»</t>
  </si>
  <si>
    <t>Повышение безопасности населения и территорий от опасностей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</si>
  <si>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п/п2  «Обеспечение пожарной безопасности городского округа»</t>
  </si>
  <si>
    <t>Повышение уровня пожарной безопасности  объектов и территории городского округа</t>
  </si>
  <si>
    <t>Обеспечение надлежащего санитарного, эстетического состояния территории городского округа, создание комфортных и безопасных условий проживания на основе улучшения качества окружающей среды и благоустройства  территорий населенных пунктов городского округа</t>
  </si>
  <si>
    <t>Повышение энергетической эффективности использования энергоресурсов и снижение энергоемкости в организациях с участием муниципального образования городской округ город Кулебаки</t>
  </si>
  <si>
    <t>Создание комфортных условий проживания населения городского округа город Кулебаки на основе проведения благоустройства территорий в границах округа. Создание достойных условий для развития культуры отдыха и организации досуга для жителей городского округа город Кулебаки</t>
  </si>
  <si>
    <t>Улучшение состояния среды проживания и жизнедеятельности человека, позволяющей удовлетворять жилищные потребности населения.</t>
  </si>
  <si>
    <t>ИТОГО по муниципальным программам</t>
  </si>
  <si>
    <t>п/п 2. «Развитие молодежной политики»</t>
  </si>
  <si>
    <t>п/п 1. «Развитие физической культуры и спорта»</t>
  </si>
  <si>
    <t>Отдел жилищно-коммунального хозяйства администрации г.о.г.Кулебаки</t>
  </si>
  <si>
    <t>Итого</t>
  </si>
  <si>
    <t xml:space="preserve">Итого </t>
  </si>
  <si>
    <t>Итого 2025</t>
  </si>
  <si>
    <t xml:space="preserve">ф/б; средства фондов </t>
  </si>
  <si>
    <t>Повышение мотивации граждан всех категорий и возрастных групп к регулярным занятиям физической культурой, спортом и ведению здорового образа жизни</t>
  </si>
  <si>
    <t>Объемы финансирования в разбивке о источникам финансирования, в тыс.руб. на 2026 год</t>
  </si>
  <si>
    <t>Итого 2026</t>
  </si>
  <si>
    <t xml:space="preserve">8. «Управление муниципальным имуществом городского округа город Кулебаки Нижегородской области на 2018 - 2027 годы» </t>
  </si>
  <si>
    <t xml:space="preserve"> </t>
  </si>
  <si>
    <t>Итого 2027</t>
  </si>
  <si>
    <t>Объемы финансирования в разбивке о источникам финансирования, в тыс.руб. на 2027 год</t>
  </si>
  <si>
    <t>Заместитель главы администрации  по экономике и инвестициям</t>
  </si>
  <si>
    <t xml:space="preserve">Отдел по обеспечению прав несовершеннолетних администрации г.о.г. Кулебаки </t>
  </si>
  <si>
    <t>Отделжилищных программ и распределения жилья администрации г.о.г.Кулебаки</t>
  </si>
  <si>
    <t>Отдел жилищных программ и распределения жилья администрации г.о.г.Кулебаки</t>
  </si>
  <si>
    <t>Отдел жилищных программ и распределения жилья администрации  г.о.г.Кулебаки</t>
  </si>
  <si>
    <t>Отдел экологической безопасности  администрации г.о.г.Кулебаки</t>
  </si>
  <si>
    <t>Итого за период 2021-2027</t>
  </si>
  <si>
    <t>п/п 4 "Развитие туризма на территории городского округа город Кулебаки"</t>
  </si>
  <si>
    <t>п/п 8 8 «Обеспечение условий доступности для инвалидов жилых помещений и общего имущества в многоквартирных домах, входящих в состав муниципального жилищного фонда, частного жилищного фонда, по средствам их приспособления с учетом потребностей инвалидов и обеспечения условий их доступности для инвалидов на 2018-2027 годы»</t>
  </si>
  <si>
    <t>п/п 7 «Обеспечение жильем отдельных категорий граждан городского округа город Кулебаки Нижегородской области на 2018-2027 годы».</t>
  </si>
  <si>
    <t>п/п 6 «Обеспечение жильем высококвалифицированных специалистов, привлекаемых на работу в городском округе город Кулебаки Нижегородской области на 2018-2027 годы»</t>
  </si>
  <si>
    <t>п/п 5 «Обеспечение инженерной и дорожной инфраструктурой земельных участков, предназначенных для бесплатного предоставления многодетным семьям для индивидуального жилищного строительства в городском округе город Кулебаки Нижегородской области на 2018-2027 годы»</t>
  </si>
  <si>
    <t>п/п 4 «Меры социальной поддержки молодых специалистов городского округа город Кулебаки Нижегородской области на 2018-2027 годы»</t>
  </si>
  <si>
    <t>п/п 3 «Социальная (льготная) ипотека на 2018-2027 годы»</t>
  </si>
  <si>
    <t>п/п  2 «Обеспечение жильем молодых семей городского округа город Кулебаки Нижегородской области на 2018-2027 годы»</t>
  </si>
  <si>
    <t>п/п 1 «Переселение граждан из аварийного жилищного фонда, расположенного на территории городского округа город Кулебаки Нижегородской области признанного аварийным до 01 января 2017 года, на 2018-2027 годы»</t>
  </si>
  <si>
    <t xml:space="preserve">2. "Развитие культуры городского округа город Кулебаки на 2018-2027 годы" </t>
  </si>
  <si>
    <t xml:space="preserve">5. «Обеспечение граждан городского округа город Кулебаки Нижегородской области доступным и комфортным жильем на 2018-2027 годы» </t>
  </si>
  <si>
    <t>Основной целью подпрограммы является – формирование условий для беспрепятственного доступа инвалидов к приоритетным объектам и услугам в приоритетных сферах жизнедеятельности инвалидов и других маломобильных групп населения Приспособление жилых помещений инвалидов и общего имущества в многоквартирных домах, в которых проживают инвалиды с учетом потребностей инвалидов и обеспечения условий их доступности для инвалидов (далее- жилые помещения инвалидов).</t>
  </si>
  <si>
    <t>Отдел по социальным вопросам и трудовым отношениям</t>
  </si>
  <si>
    <t xml:space="preserve">10. Развитие транспортной системы городского округа город Кулебаки на 2018-2027 годы </t>
  </si>
  <si>
    <t xml:space="preserve">11. «Управление муниципальными финансами городского округа город Кулебаки на 2020-2027 годы» </t>
  </si>
  <si>
    <t xml:space="preserve">12."Обеспечение общественного порядка и противодействия преступности, профилактики терроризма, а также  минимизации и (или) ликвидации последствий его проявлений  в городском округе город Кулебаки Нижегородской области на 2018-2027 годы"  </t>
  </si>
  <si>
    <t xml:space="preserve">13. «Развитие предпринимательства в городском округе город Кулебаки на 2020 – 2027 годы» </t>
  </si>
  <si>
    <t>Постановление администрации г.о.г.Кулебаки от 30.12.2019г. № 2733 (в ред. от 05.02.2025 №256)</t>
  </si>
  <si>
    <t>14. «Комплексные меры  профилактики наркомании и токсикомании на территории городского округа город Кулебаки на 2018-2027 годы»</t>
  </si>
  <si>
    <t xml:space="preserve">15. «Защита населения и территорий от чрезвычайных ситуаций, обеспечения пожарной безопасности и безопасности  людей на водных объектах  городского округа город Кулебаки на 2018-2027 годы" </t>
  </si>
  <si>
    <t>16. Благоустройство населенных пунктов городского округа город Кулебаки на 2020-2027 годы</t>
  </si>
  <si>
    <t>17. «Энергосбережение и повышение энергетической эффективности на территории городского округа город Кулебаки Нижегородской области на 2018-2027 годы»</t>
  </si>
  <si>
    <t>18. "Формирование современной городской среды на территории городского округа город Кулебаки Нижегородской области на 2018-2027 годы"</t>
  </si>
  <si>
    <t>19."Обеспечение населения городского округа город Кулебаки нижегородской области качественными услугами в сфере жилищно-коммунального хозяйства на 2020-2027 годы"</t>
  </si>
  <si>
    <t>Постановление администрации г.о.г.Кулебаки от 28.12.2017г. № 3248 ( в ред. 05.02.2025 №259)</t>
  </si>
  <si>
    <t>Постановление администрации г.о.г.Кулебаки от 20.02.2025 №470</t>
  </si>
  <si>
    <t>Постановление администрации г.о.г.Кулебаки от 17.02.2025 №428</t>
  </si>
  <si>
    <t>Постановление администрации  г.о.г.Кулебаки от 09.01.2020г. №15 (в ред. от 19.02.2025 №445)</t>
  </si>
  <si>
    <t xml:space="preserve">1. «Развитие образования в городском округе город Кулебаки на 2020 - 2027 годы» </t>
  </si>
  <si>
    <t>3. "Развитие физической культуры, спорта и молодежной политики  городского округа город Кулебаки на 2020-2027 годы"</t>
  </si>
  <si>
    <t xml:space="preserve">6. «Охрана окружающей среды городского округа город Кулебаки на 2020-2027 годы» </t>
  </si>
  <si>
    <t>7. «Информационное общество городского округа город Кулебаки Нижегородской области на 2018-2027 годы»</t>
  </si>
  <si>
    <t xml:space="preserve">9. "Развитие сельского хозяйства в  городском округе город Кулебаки на период 2020-2027 годы" </t>
  </si>
  <si>
    <t xml:space="preserve">  Постановление администрации г.о.г.Кулебаки от 20.05.2025 №1291</t>
  </si>
  <si>
    <t xml:space="preserve">  Постановление администрации г.о.г.Кулебаки от 07.05.2025 №1184</t>
  </si>
  <si>
    <t>Пост. Адм.г.о.г.Кулебаки от 31.12.2019г. №2754 (в ред. от 05.02.2025 №254, от 27.03.2025 №797,от 04.06.2025 №1499)</t>
  </si>
  <si>
    <t>Постановление администрации г.о.г.Кулебаки от 06.02.2025 №313 (в ред. от 07.04.2025 №855, от 10.06.2025 №1542)</t>
  </si>
  <si>
    <t>Постановление администрации г.о.г.Кулебаки от 17.02.2025 №412 (в ред. от 09.06.2025 №1539)</t>
  </si>
  <si>
    <t>Постановление  администрации г.о.г.Кулебаки от 20.12.2017г. № 3110 (в ред. от 05.02.2025 №257, от05.06.2025 №1521)</t>
  </si>
  <si>
    <t>Постановление администрации г.о.г. Кулебаки от 09.01.2020г. №7 ( в ред. от 06.02.2025 №309, от 05.06.2025 №1504)</t>
  </si>
  <si>
    <t>Постановление администраии  г.о.г.Кулебаки от 28.03.2018г. №714 (в ред. от 06.02.2025 №310, от 05.06.2025 №1505)</t>
  </si>
  <si>
    <t>Постановление администрации г.о.г.Кулебаки от 20.01.2020г. №57 (в ред. от 14.02.2025 №410, от 22.07.2025 №1966)</t>
  </si>
  <si>
    <t>Пост. Адм.г.о.г.Кулебаки от 29.12.2017г. № 3267 (в ред. от 06.02.2025 №304, от 18.07.2025 №1943)</t>
  </si>
  <si>
    <t xml:space="preserve"> Постановление администрации г.о.г.Кулебаки от 24.07.2025 №1999</t>
  </si>
  <si>
    <t>Постановление администрации г.о.г.Кулебаки от 30.12.2019г. №2746 (в ред. от 05.02.2025 №255, от 02.06.2025 №1464, от 21.07.2025 №1956)</t>
  </si>
  <si>
    <t>Постановление администрации г.о.г.Кулебаки от 12.10.2017г. № 2420 ( в ред. от 06.02.2025 №311, от 21.07.2025 №1955)</t>
  </si>
  <si>
    <t>Постановление администрации г.о.г.Кулебаки от04.04.2025 №845 (в ред. от  22.07.2025 №1968)</t>
  </si>
  <si>
    <t>Постановление администрации г.о.г.Кулебаки от 04.04.2025 №847  (в ред. от  22.07.2025 №1969)</t>
  </si>
  <si>
    <t>Постановление администрации г.о.г.Кулебаки от 24.02.2025 №501 (в ред. от 12.08.2025 №2163)</t>
  </si>
  <si>
    <t>Пост. Адм.г.о.г.Кулебаки от 27.12.2017г. № 3236 ( в ред. от 12.02.2025 №388, от 06.08.2025 №2119)</t>
  </si>
  <si>
    <t>Постановление администрации г.о.г.Кулебаки от 13.02.2025 №403 (в ред. от 13.08.2025 №2179)</t>
  </si>
  <si>
    <t>Постановление администрации г.о.г.Кулебаки от 30.12.2019. № 2745 (в ред. от 19.02.2025 №446, от 08.04.2025 №865, от 02.09.2025 №2425)</t>
  </si>
  <si>
    <t>Постановление администрации .г.о.г.Кулебаки от 17.02.2025 №413 (в ред. от 17.06.2025 №1580, от 09.09.2025 №2490)</t>
  </si>
  <si>
    <t>Постановление админитсрации г.о.г.Кулебаки от 04.09.2017г. № 2105 ( в ред. от 06.02.2025 №308, от 20.03.2025 №704, от 10.04.2025 №910, от 03.06.2025 №1490, от 09.10.2025 №2730)</t>
  </si>
  <si>
    <t xml:space="preserve"> Постановление администрации г.о.г.Кулебаки от 04.04.2025 №846 ( в ред. от 13.05.2025 №1219, от 22.07.2025 №1967, от 14.10.2025 №2781)</t>
  </si>
  <si>
    <t>Постановление администрации г.о.г.Кулебаки от 13.10.2017г. № 2438 ( в ред. от 06.02.2025 №287, от 08.04.2025 №875, от 03.06.2025 №1489, от 06.08.2025 №2107, от 20.11.2025 №3140)</t>
  </si>
  <si>
    <t>Постановление администрации г.о.г.Кулебаки от 20.02.2025 №468 ( в ред. от 28.04.2025 №1087, от 19.06.2025 №1633, от 25.08.2025 №2310, от 26.11.2025 №3235)</t>
  </si>
  <si>
    <r>
      <t xml:space="preserve"> </t>
    </r>
    <r>
      <rPr>
        <sz val="10"/>
        <color theme="1"/>
        <rFont val="Times New Roman"/>
        <family val="1"/>
        <charset val="204"/>
      </rPr>
      <t>Постановление администрации г.о.г.Кулебаки от 08.04.2025 №869 (в ред. от 21.11.2025 №3181)</t>
    </r>
  </si>
  <si>
    <t>Постановление администрации г.о.г.Кулебаки от 20.12.2017г. № 3109 (в ред.от 29.01.2025 №143, от 09.07.2025 №1847, от 12.11.2025 №3065)</t>
  </si>
  <si>
    <t>Постановление администрации г.о.г.Кулебаки от 29.01.2025 №166 ( в ред. от 10.07.2025 №1856, от 12.11.2025 №3061)</t>
  </si>
  <si>
    <t>Пост. Адм.г.о.г.Кулебаки от 21.12.2017 №3121 (в ред. от 06.02.2025 №296, от 14.04.2025 №957, от 13.11.2025)</t>
  </si>
  <si>
    <t>Постановление администрации г.о.г.Кулебаки от 20.03.2025 №706 ( в ред. от 16.05.2025 №1243, от 21.11.2025 №3178)</t>
  </si>
  <si>
    <t>Постановление администрации г.о.г.Кулебаки от 09.01.2020г. №16 (в ред. от 06.02.2025, от 05.06.2025 №1513, от 21.11.2025 №3182)</t>
  </si>
  <si>
    <t>Постановлеие администрации г.о.г.Кулебаки от 17.02.2025 №422 ( в ред. от 09.06.2025 №1540, от 24.11.2025 №3206)</t>
  </si>
  <si>
    <t>Реестр действующих муниципальных программ на территории  городского округа город Кулебаки (по состоянию на 01.01.2026)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</si>
</sst>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* #,##0.0\ _₽_-;\-* #,##0.0\ _₽_-;_-* &quot;-&quot;?\ _₽_-;_-@_-"/>
  </numFmts>
  <fonts count="9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165" fontId="2" fillId="0" borderId="0" xfId="0" applyNumberFormat="1" applyFont="1" applyFill="1" applyBorder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165" fontId="1" fillId="0" borderId="0" xfId="0" applyNumberFormat="1" applyFont="1" applyFill="1" applyBorder="1" applyAlignment="1">
      <alignment horizontal="center" vertical="top" wrapText="1"/>
    </xf>
    <xf numFmtId="165" fontId="1" fillId="0" borderId="0" xfId="0" applyNumberFormat="1" applyFont="1" applyFill="1" applyBorder="1"/>
    <xf numFmtId="0" fontId="1" fillId="0" borderId="0" xfId="0" applyFont="1" applyFill="1" applyBorder="1" applyAlignment="1">
      <alignment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45"/>
  <sheetViews>
    <sheetView tabSelected="1" topLeftCell="B1" zoomScale="70" zoomScaleNormal="70" workbookViewId="0">
      <pane xSplit="3" ySplit="3" topLeftCell="E4" activePane="bottomRight" state="frozen"/>
      <selection activeCell="B1" sqref="B1"/>
      <selection pane="topRight" activeCell="E1" sqref="E1"/>
      <selection pane="bottomLeft" activeCell="B4" sqref="B4"/>
      <selection pane="bottomRight" activeCell="AN20" sqref="AN20"/>
    </sheetView>
  </sheetViews>
  <sheetFormatPr defaultRowHeight="12.75" x14ac:dyDescent="0.2"/>
  <cols>
    <col min="1" max="1" width="6" style="25" hidden="1" customWidth="1"/>
    <col min="2" max="2" width="41.42578125" style="8" customWidth="1"/>
    <col min="3" max="3" width="22.42578125" style="9" customWidth="1"/>
    <col min="4" max="4" width="41.5703125" style="10" customWidth="1"/>
    <col min="5" max="5" width="16.7109375" style="1" customWidth="1"/>
    <col min="6" max="6" width="10" style="1" bestFit="1" customWidth="1"/>
    <col min="7" max="7" width="8.85546875" style="25" bestFit="1" customWidth="1"/>
    <col min="8" max="8" width="7.85546875" style="25" bestFit="1" customWidth="1"/>
    <col min="9" max="9" width="8.85546875" style="25" bestFit="1" customWidth="1"/>
    <col min="10" max="10" width="7.85546875" style="25" bestFit="1" customWidth="1"/>
    <col min="11" max="11" width="10" style="25" bestFit="1" customWidth="1"/>
    <col min="12" max="12" width="8.85546875" style="25" bestFit="1" customWidth="1"/>
    <col min="13" max="13" width="7.85546875" style="25" bestFit="1" customWidth="1"/>
    <col min="14" max="14" width="8.85546875" style="25" bestFit="1" customWidth="1"/>
    <col min="15" max="15" width="7.85546875" style="25" bestFit="1" customWidth="1"/>
    <col min="16" max="16" width="10" style="34" bestFit="1" customWidth="1"/>
    <col min="17" max="17" width="8.85546875" style="25" customWidth="1"/>
    <col min="18" max="18" width="12.140625" style="25" customWidth="1"/>
    <col min="19" max="20" width="8.85546875" style="25" bestFit="1" customWidth="1"/>
    <col min="21" max="21" width="10" style="25" bestFit="1" customWidth="1"/>
    <col min="22" max="22" width="8.85546875" style="25" bestFit="1" customWidth="1"/>
    <col min="23" max="23" width="7.85546875" style="25" bestFit="1" customWidth="1"/>
    <col min="24" max="24" width="10" style="25" bestFit="1" customWidth="1"/>
    <col min="25" max="25" width="7.85546875" style="25" bestFit="1" customWidth="1"/>
    <col min="26" max="26" width="11" style="25" bestFit="1" customWidth="1"/>
    <col min="27" max="27" width="12.140625" style="25" customWidth="1"/>
    <col min="28" max="28" width="9.140625" style="25" customWidth="1"/>
    <col min="29" max="29" width="9.7109375" style="25" customWidth="1"/>
    <col min="30" max="30" width="8.85546875" style="25" customWidth="1"/>
    <col min="31" max="31" width="12" style="25" customWidth="1"/>
    <col min="32" max="32" width="20.140625" style="25" customWidth="1"/>
    <col min="33" max="33" width="9.28515625" style="25" bestFit="1" customWidth="1"/>
    <col min="34" max="34" width="9.42578125" style="25" bestFit="1" customWidth="1"/>
    <col min="35" max="35" width="9.28515625" style="25" bestFit="1" customWidth="1"/>
    <col min="36" max="36" width="12.140625" style="25" customWidth="1"/>
    <col min="37" max="40" width="9.28515625" style="25" customWidth="1"/>
    <col min="41" max="41" width="15.7109375" style="25" customWidth="1"/>
    <col min="42" max="42" width="24.85546875" style="25" customWidth="1"/>
    <col min="43" max="43" width="13.140625" style="25" bestFit="1" customWidth="1"/>
    <col min="44" max="16384" width="9.140625" style="25"/>
  </cols>
  <sheetData>
    <row r="1" spans="1:43" ht="20.25" x14ac:dyDescent="0.2">
      <c r="A1" s="24" t="s">
        <v>166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</row>
    <row r="2" spans="1:43" ht="132" customHeight="1" x14ac:dyDescent="0.2">
      <c r="A2" s="26" t="s">
        <v>0</v>
      </c>
      <c r="B2" s="16" t="s">
        <v>1</v>
      </c>
      <c r="C2" s="16" t="s">
        <v>2</v>
      </c>
      <c r="D2" s="16" t="s">
        <v>3</v>
      </c>
      <c r="E2" s="15" t="s">
        <v>4</v>
      </c>
      <c r="F2" s="14" t="s">
        <v>84</v>
      </c>
      <c r="G2" s="16" t="s">
        <v>5</v>
      </c>
      <c r="H2" s="16"/>
      <c r="I2" s="16"/>
      <c r="J2" s="16"/>
      <c r="K2" s="14" t="s">
        <v>85</v>
      </c>
      <c r="L2" s="16" t="s">
        <v>6</v>
      </c>
      <c r="M2" s="16"/>
      <c r="N2" s="16"/>
      <c r="O2" s="16"/>
      <c r="P2" s="27" t="s">
        <v>85</v>
      </c>
      <c r="Q2" s="16" t="s">
        <v>7</v>
      </c>
      <c r="R2" s="16"/>
      <c r="S2" s="16"/>
      <c r="T2" s="16"/>
      <c r="U2" s="14" t="s">
        <v>85</v>
      </c>
      <c r="V2" s="16" t="s">
        <v>8</v>
      </c>
      <c r="W2" s="16"/>
      <c r="X2" s="16"/>
      <c r="Y2" s="16"/>
      <c r="Z2" s="14" t="s">
        <v>86</v>
      </c>
      <c r="AA2" s="16" t="s">
        <v>9</v>
      </c>
      <c r="AB2" s="16"/>
      <c r="AC2" s="16"/>
      <c r="AD2" s="16"/>
      <c r="AE2" s="14" t="s">
        <v>90</v>
      </c>
      <c r="AF2" s="16" t="s">
        <v>89</v>
      </c>
      <c r="AG2" s="16"/>
      <c r="AH2" s="16"/>
      <c r="AI2" s="16"/>
      <c r="AJ2" s="38" t="s">
        <v>93</v>
      </c>
      <c r="AK2" s="40" t="s">
        <v>94</v>
      </c>
      <c r="AL2" s="41"/>
      <c r="AM2" s="41"/>
      <c r="AN2" s="41"/>
      <c r="AO2" s="45" t="s">
        <v>101</v>
      </c>
      <c r="AP2" s="47" t="s">
        <v>10</v>
      </c>
    </row>
    <row r="3" spans="1:43" s="35" customFormat="1" ht="45" customHeight="1" x14ac:dyDescent="0.2">
      <c r="A3" s="26"/>
      <c r="B3" s="16"/>
      <c r="C3" s="16"/>
      <c r="D3" s="16"/>
      <c r="E3" s="15"/>
      <c r="F3" s="14">
        <v>2021</v>
      </c>
      <c r="G3" s="14" t="s">
        <v>11</v>
      </c>
      <c r="H3" s="14" t="s">
        <v>12</v>
      </c>
      <c r="I3" s="14" t="s">
        <v>13</v>
      </c>
      <c r="J3" s="14" t="s">
        <v>14</v>
      </c>
      <c r="K3" s="14">
        <v>2022</v>
      </c>
      <c r="L3" s="14" t="s">
        <v>11</v>
      </c>
      <c r="M3" s="14" t="s">
        <v>12</v>
      </c>
      <c r="N3" s="14" t="s">
        <v>13</v>
      </c>
      <c r="O3" s="14" t="s">
        <v>14</v>
      </c>
      <c r="P3" s="14">
        <v>2023</v>
      </c>
      <c r="Q3" s="14" t="s">
        <v>11</v>
      </c>
      <c r="R3" s="14" t="s">
        <v>87</v>
      </c>
      <c r="S3" s="14" t="s">
        <v>13</v>
      </c>
      <c r="T3" s="14" t="s">
        <v>14</v>
      </c>
      <c r="U3" s="14">
        <v>2024</v>
      </c>
      <c r="V3" s="14" t="s">
        <v>11</v>
      </c>
      <c r="W3" s="14" t="s">
        <v>12</v>
      </c>
      <c r="X3" s="14" t="s">
        <v>13</v>
      </c>
      <c r="Y3" s="14" t="s">
        <v>14</v>
      </c>
      <c r="Z3" s="14">
        <v>2025</v>
      </c>
      <c r="AA3" s="14" t="s">
        <v>11</v>
      </c>
      <c r="AB3" s="14" t="s">
        <v>12</v>
      </c>
      <c r="AC3" s="14" t="s">
        <v>13</v>
      </c>
      <c r="AD3" s="14" t="s">
        <v>14</v>
      </c>
      <c r="AE3" s="14">
        <v>2026</v>
      </c>
      <c r="AF3" s="14" t="s">
        <v>11</v>
      </c>
      <c r="AG3" s="14" t="s">
        <v>12</v>
      </c>
      <c r="AH3" s="14" t="s">
        <v>13</v>
      </c>
      <c r="AI3" s="14" t="s">
        <v>14</v>
      </c>
      <c r="AJ3" s="38">
        <v>2027</v>
      </c>
      <c r="AK3" s="42" t="s">
        <v>11</v>
      </c>
      <c r="AL3" s="43" t="s">
        <v>12</v>
      </c>
      <c r="AM3" s="43" t="s">
        <v>13</v>
      </c>
      <c r="AN3" s="44" t="s">
        <v>14</v>
      </c>
      <c r="AO3" s="46"/>
      <c r="AP3" s="48"/>
    </row>
    <row r="4" spans="1:43" s="32" customFormat="1" ht="84" customHeight="1" x14ac:dyDescent="0.2">
      <c r="A4" s="1">
        <v>1</v>
      </c>
      <c r="B4" s="2" t="s">
        <v>130</v>
      </c>
      <c r="C4" s="23" t="s">
        <v>143</v>
      </c>
      <c r="D4" s="14" t="s">
        <v>15</v>
      </c>
      <c r="E4" s="15" t="s">
        <v>16</v>
      </c>
      <c r="F4" s="3">
        <f>G4+H4+I4+J4</f>
        <v>914611.29999999993</v>
      </c>
      <c r="G4" s="3">
        <v>324962.09999999998</v>
      </c>
      <c r="H4" s="3">
        <v>51007.5</v>
      </c>
      <c r="I4" s="3">
        <v>538641.69999999995</v>
      </c>
      <c r="J4" s="3">
        <v>0</v>
      </c>
      <c r="K4" s="3">
        <f>L4+M4+N4+O4</f>
        <v>993225.09999999986</v>
      </c>
      <c r="L4" s="3">
        <f>L5+L6+L7+L8</f>
        <v>342398.89999999997</v>
      </c>
      <c r="M4" s="3">
        <f>M5+M6+M7+M8</f>
        <v>55540.800000000003</v>
      </c>
      <c r="N4" s="3">
        <f>N5+N6+N7+N8</f>
        <v>595285.39999999991</v>
      </c>
      <c r="O4" s="3">
        <v>0</v>
      </c>
      <c r="P4" s="3">
        <f>Q4+R4+S4+T4</f>
        <v>1038581.2</v>
      </c>
      <c r="Q4" s="3">
        <v>384910.3</v>
      </c>
      <c r="R4" s="3">
        <v>45126.8</v>
      </c>
      <c r="S4" s="3">
        <v>608544.1</v>
      </c>
      <c r="T4" s="3">
        <f t="shared" ref="T4" si="0">T5+T6+T7+T8</f>
        <v>0</v>
      </c>
      <c r="U4" s="3">
        <f>V4+W4+X4+Y4</f>
        <v>1245899.0999999999</v>
      </c>
      <c r="V4" s="3">
        <f>V5+V6+V7+V8</f>
        <v>414223.6</v>
      </c>
      <c r="W4" s="3">
        <f t="shared" ref="W4:Y4" si="1">W5+W6+W7+W8</f>
        <v>58462.700000000004</v>
      </c>
      <c r="X4" s="3">
        <f t="shared" si="1"/>
        <v>773212.79999999993</v>
      </c>
      <c r="Y4" s="3">
        <f t="shared" si="1"/>
        <v>0</v>
      </c>
      <c r="Z4" s="3">
        <f>Z5+Z6+Z7+Z8</f>
        <v>1303510.8999999999</v>
      </c>
      <c r="AA4" s="3">
        <f t="shared" ref="AA4:AD4" si="2">AA5+AA6+AA7+AA8</f>
        <v>460468.3</v>
      </c>
      <c r="AB4" s="3">
        <f t="shared" si="2"/>
        <v>66867.7</v>
      </c>
      <c r="AC4" s="3">
        <f t="shared" si="2"/>
        <v>776174.9</v>
      </c>
      <c r="AD4" s="3">
        <f t="shared" si="2"/>
        <v>0</v>
      </c>
      <c r="AE4" s="3">
        <f>AE5+AE6+AE7+AE8</f>
        <v>1290988.3999999999</v>
      </c>
      <c r="AF4" s="3">
        <f t="shared" ref="AF4:AI4" si="3">AF5+AF6+AF7+AF8</f>
        <v>455332.7</v>
      </c>
      <c r="AG4" s="3">
        <f t="shared" si="3"/>
        <v>65327.9</v>
      </c>
      <c r="AH4" s="3">
        <f t="shared" si="3"/>
        <v>770327.8</v>
      </c>
      <c r="AI4" s="3">
        <f t="shared" si="3"/>
        <v>0</v>
      </c>
      <c r="AJ4" s="3">
        <f>AK4+AL4+AM4</f>
        <v>1290868.3999999999</v>
      </c>
      <c r="AK4" s="39">
        <f>AK5+AK6+AK7+AK8</f>
        <v>456599.6</v>
      </c>
      <c r="AL4" s="39">
        <f t="shared" ref="AL4:AN4" si="4">AL5+AL6+AL7+AL8</f>
        <v>63850.899999999994</v>
      </c>
      <c r="AM4" s="39">
        <f t="shared" si="4"/>
        <v>770417.9</v>
      </c>
      <c r="AN4" s="39">
        <f t="shared" si="4"/>
        <v>0</v>
      </c>
      <c r="AO4" s="39">
        <f>F4+K4+P4+U4+Z4+AE4+AJ4</f>
        <v>8077684.4000000004</v>
      </c>
      <c r="AP4" s="19" t="s">
        <v>150</v>
      </c>
      <c r="AQ4" s="31" t="s">
        <v>92</v>
      </c>
    </row>
    <row r="5" spans="1:43" s="32" customFormat="1" ht="81" customHeight="1" x14ac:dyDescent="0.2">
      <c r="A5" s="1"/>
      <c r="B5" s="2" t="s">
        <v>17</v>
      </c>
      <c r="C5" s="23"/>
      <c r="D5" s="14" t="s">
        <v>18</v>
      </c>
      <c r="E5" s="15"/>
      <c r="F5" s="3">
        <f t="shared" ref="F5:F48" si="5">G5+H5+I5+J5</f>
        <v>670213</v>
      </c>
      <c r="G5" s="3">
        <v>153291.5</v>
      </c>
      <c r="H5" s="3">
        <v>38301.4</v>
      </c>
      <c r="I5" s="3">
        <v>478620.1</v>
      </c>
      <c r="J5" s="3">
        <v>0</v>
      </c>
      <c r="K5" s="3">
        <f t="shared" ref="K5:K48" si="6">L5+M5+N5+O5</f>
        <v>732839</v>
      </c>
      <c r="L5" s="3">
        <v>157324.4</v>
      </c>
      <c r="M5" s="3">
        <v>38907.9</v>
      </c>
      <c r="N5" s="3">
        <v>536606.69999999995</v>
      </c>
      <c r="O5" s="3">
        <v>0</v>
      </c>
      <c r="P5" s="3">
        <f t="shared" ref="P5:P47" si="7">Q5+R5+S5+T5</f>
        <v>815026.7</v>
      </c>
      <c r="Q5" s="3">
        <v>193488.6</v>
      </c>
      <c r="R5" s="3">
        <v>40084.1</v>
      </c>
      <c r="S5" s="3">
        <v>581454</v>
      </c>
      <c r="T5" s="3">
        <v>0</v>
      </c>
      <c r="U5" s="3">
        <f t="shared" ref="U5:U47" si="8">V5+W5+X5+Y5</f>
        <v>1045040.7</v>
      </c>
      <c r="V5" s="3">
        <v>252645.6</v>
      </c>
      <c r="W5" s="3">
        <v>54019.9</v>
      </c>
      <c r="X5" s="3">
        <v>738375.2</v>
      </c>
      <c r="Y5" s="3">
        <v>0</v>
      </c>
      <c r="Z5" s="3">
        <f t="shared" ref="Z5:Z48" si="9">AA5+AB5+AC5+AD5</f>
        <v>1103924.5</v>
      </c>
      <c r="AA5" s="3">
        <v>287148.3</v>
      </c>
      <c r="AB5" s="3">
        <v>61631.6</v>
      </c>
      <c r="AC5" s="3">
        <v>755144.6</v>
      </c>
      <c r="AD5" s="3">
        <v>0</v>
      </c>
      <c r="AE5" s="3">
        <f t="shared" ref="AE5:AE18" si="10">AF5+AG5+AH5+AI5</f>
        <v>1100519.8999999999</v>
      </c>
      <c r="AF5" s="3">
        <v>288997.2</v>
      </c>
      <c r="AG5" s="3">
        <v>60116</v>
      </c>
      <c r="AH5" s="3">
        <v>751406.7</v>
      </c>
      <c r="AI5" s="3">
        <v>0</v>
      </c>
      <c r="AJ5" s="3">
        <f t="shared" ref="AJ5:AJ47" si="11">AK5+AL5+AM5</f>
        <v>1098959.5</v>
      </c>
      <c r="AK5" s="3">
        <v>288901.40000000002</v>
      </c>
      <c r="AL5" s="3">
        <v>58609.7</v>
      </c>
      <c r="AM5" s="3">
        <v>751448.4</v>
      </c>
      <c r="AN5" s="3">
        <v>0</v>
      </c>
      <c r="AO5" s="3">
        <f t="shared" ref="AO5:AO46" si="12">F5+K5+P5+U5+Z5+AE5+AJ5</f>
        <v>6566523.3000000007</v>
      </c>
      <c r="AP5" s="15"/>
    </row>
    <row r="6" spans="1:43" s="32" customFormat="1" ht="114.75" customHeight="1" x14ac:dyDescent="0.2">
      <c r="A6" s="1"/>
      <c r="B6" s="2" t="s">
        <v>19</v>
      </c>
      <c r="C6" s="23"/>
      <c r="D6" s="14" t="s">
        <v>20</v>
      </c>
      <c r="E6" s="15"/>
      <c r="F6" s="3">
        <f t="shared" si="5"/>
        <v>78033.7</v>
      </c>
      <c r="G6" s="3">
        <v>77668.399999999994</v>
      </c>
      <c r="H6" s="3">
        <v>0</v>
      </c>
      <c r="I6" s="3">
        <v>365.3</v>
      </c>
      <c r="J6" s="3">
        <v>0</v>
      </c>
      <c r="K6" s="3">
        <f t="shared" si="6"/>
        <v>94187.6</v>
      </c>
      <c r="L6" s="3">
        <v>87763.199999999997</v>
      </c>
      <c r="M6" s="3">
        <v>1343.3</v>
      </c>
      <c r="N6" s="3">
        <v>5081.1000000000004</v>
      </c>
      <c r="O6" s="3">
        <v>0</v>
      </c>
      <c r="P6" s="3">
        <f t="shared" si="7"/>
        <v>99871</v>
      </c>
      <c r="Q6" s="3">
        <v>92721</v>
      </c>
      <c r="R6" s="3">
        <v>4082.7</v>
      </c>
      <c r="S6" s="3">
        <v>3067.3</v>
      </c>
      <c r="T6" s="3">
        <v>0</v>
      </c>
      <c r="U6" s="3">
        <f t="shared" si="8"/>
        <v>102176.2</v>
      </c>
      <c r="V6" s="3">
        <v>90948</v>
      </c>
      <c r="W6" s="3">
        <v>4442.8</v>
      </c>
      <c r="X6" s="3">
        <v>6785.4</v>
      </c>
      <c r="Y6" s="3">
        <v>0</v>
      </c>
      <c r="Z6" s="3">
        <f t="shared" si="9"/>
        <v>104036.20000000001</v>
      </c>
      <c r="AA6" s="3">
        <v>96993.3</v>
      </c>
      <c r="AB6" s="3">
        <v>5236.1000000000004</v>
      </c>
      <c r="AC6" s="3">
        <v>1806.8</v>
      </c>
      <c r="AD6" s="3">
        <v>0</v>
      </c>
      <c r="AE6" s="3">
        <f t="shared" si="10"/>
        <v>101514.4</v>
      </c>
      <c r="AF6" s="3">
        <v>94407.2</v>
      </c>
      <c r="AG6" s="3">
        <v>5211.8999999999996</v>
      </c>
      <c r="AH6" s="3">
        <v>1895.3</v>
      </c>
      <c r="AI6" s="3">
        <v>0</v>
      </c>
      <c r="AJ6" s="3">
        <f t="shared" si="11"/>
        <v>107310.39999999999</v>
      </c>
      <c r="AK6" s="3">
        <v>100125.5</v>
      </c>
      <c r="AL6" s="3">
        <v>5241.2</v>
      </c>
      <c r="AM6" s="36">
        <v>1943.7</v>
      </c>
      <c r="AN6" s="37">
        <v>0</v>
      </c>
      <c r="AO6" s="3">
        <f t="shared" si="12"/>
        <v>687129.5</v>
      </c>
      <c r="AP6" s="15"/>
    </row>
    <row r="7" spans="1:43" s="32" customFormat="1" ht="42" customHeight="1" x14ac:dyDescent="0.2">
      <c r="A7" s="1"/>
      <c r="B7" s="2" t="s">
        <v>21</v>
      </c>
      <c r="C7" s="23"/>
      <c r="D7" s="14" t="s">
        <v>22</v>
      </c>
      <c r="E7" s="15"/>
      <c r="F7" s="3">
        <f>G7+H7+I7+J7</f>
        <v>82</v>
      </c>
      <c r="G7" s="3">
        <v>82</v>
      </c>
      <c r="H7" s="3">
        <v>0</v>
      </c>
      <c r="I7" s="3">
        <v>0</v>
      </c>
      <c r="J7" s="3">
        <v>0</v>
      </c>
      <c r="K7" s="3">
        <f t="shared" si="6"/>
        <v>102</v>
      </c>
      <c r="L7" s="3">
        <v>102</v>
      </c>
      <c r="M7" s="3">
        <v>0</v>
      </c>
      <c r="N7" s="3">
        <v>0</v>
      </c>
      <c r="O7" s="3">
        <v>0</v>
      </c>
      <c r="P7" s="3">
        <f t="shared" si="7"/>
        <v>130</v>
      </c>
      <c r="Q7" s="3">
        <v>130</v>
      </c>
      <c r="R7" s="3">
        <v>0</v>
      </c>
      <c r="S7" s="3">
        <v>0</v>
      </c>
      <c r="T7" s="3">
        <v>0</v>
      </c>
      <c r="U7" s="3">
        <f t="shared" si="8"/>
        <v>409</v>
      </c>
      <c r="V7" s="3">
        <v>409</v>
      </c>
      <c r="W7" s="3">
        <v>0</v>
      </c>
      <c r="X7" s="3">
        <v>0</v>
      </c>
      <c r="Y7" s="3">
        <v>0</v>
      </c>
      <c r="Z7" s="3">
        <f t="shared" si="9"/>
        <v>316.5</v>
      </c>
      <c r="AA7" s="3">
        <v>316.5</v>
      </c>
      <c r="AB7" s="3">
        <v>0</v>
      </c>
      <c r="AC7" s="3">
        <v>0</v>
      </c>
      <c r="AD7" s="3">
        <v>0</v>
      </c>
      <c r="AE7" s="3">
        <f t="shared" si="10"/>
        <v>349</v>
      </c>
      <c r="AF7" s="3">
        <v>349</v>
      </c>
      <c r="AG7" s="3">
        <v>0</v>
      </c>
      <c r="AH7" s="3">
        <v>0</v>
      </c>
      <c r="AI7" s="3">
        <v>0</v>
      </c>
      <c r="AJ7" s="3">
        <f t="shared" si="11"/>
        <v>382.1</v>
      </c>
      <c r="AK7" s="3">
        <v>382.1</v>
      </c>
      <c r="AL7" s="3">
        <v>0</v>
      </c>
      <c r="AM7" s="3">
        <v>0</v>
      </c>
      <c r="AN7" s="3">
        <v>0</v>
      </c>
      <c r="AO7" s="3">
        <f t="shared" si="12"/>
        <v>1770.6</v>
      </c>
      <c r="AP7" s="15"/>
    </row>
    <row r="8" spans="1:43" s="32" customFormat="1" ht="39.75" customHeight="1" x14ac:dyDescent="0.2">
      <c r="A8" s="1"/>
      <c r="B8" s="2" t="s">
        <v>23</v>
      </c>
      <c r="C8" s="23"/>
      <c r="D8" s="14" t="s">
        <v>24</v>
      </c>
      <c r="E8" s="15"/>
      <c r="F8" s="3">
        <f t="shared" si="5"/>
        <v>166282.6</v>
      </c>
      <c r="G8" s="3">
        <v>93920.2</v>
      </c>
      <c r="H8" s="3">
        <v>12706.1</v>
      </c>
      <c r="I8" s="3">
        <v>59656.3</v>
      </c>
      <c r="J8" s="3">
        <v>0</v>
      </c>
      <c r="K8" s="3">
        <f t="shared" si="6"/>
        <v>166096.5</v>
      </c>
      <c r="L8" s="3">
        <v>97209.3</v>
      </c>
      <c r="M8" s="3">
        <v>15289.6</v>
      </c>
      <c r="N8" s="3">
        <v>53597.599999999999</v>
      </c>
      <c r="O8" s="3">
        <v>0</v>
      </c>
      <c r="P8" s="3">
        <f t="shared" si="7"/>
        <v>123553.5</v>
      </c>
      <c r="Q8" s="3">
        <v>98570.7</v>
      </c>
      <c r="R8" s="3">
        <v>960</v>
      </c>
      <c r="S8" s="3">
        <v>24022.799999999999</v>
      </c>
      <c r="T8" s="3">
        <v>0</v>
      </c>
      <c r="U8" s="3">
        <f t="shared" si="8"/>
        <v>98273.2</v>
      </c>
      <c r="V8" s="3">
        <v>70221</v>
      </c>
      <c r="W8" s="3">
        <v>0</v>
      </c>
      <c r="X8" s="3">
        <v>28052.2</v>
      </c>
      <c r="Y8" s="3">
        <v>0</v>
      </c>
      <c r="Z8" s="3">
        <f t="shared" si="9"/>
        <v>95233.7</v>
      </c>
      <c r="AA8" s="3">
        <v>76010.2</v>
      </c>
      <c r="AB8" s="3">
        <v>0</v>
      </c>
      <c r="AC8" s="3">
        <v>19223.5</v>
      </c>
      <c r="AD8" s="3">
        <v>0</v>
      </c>
      <c r="AE8" s="3">
        <f t="shared" si="10"/>
        <v>88605.1</v>
      </c>
      <c r="AF8" s="3">
        <v>71579.3</v>
      </c>
      <c r="AG8" s="3">
        <v>0</v>
      </c>
      <c r="AH8" s="3">
        <v>17025.8</v>
      </c>
      <c r="AI8" s="3">
        <v>0</v>
      </c>
      <c r="AJ8" s="3">
        <f t="shared" si="11"/>
        <v>84216.400000000009</v>
      </c>
      <c r="AK8" s="3">
        <v>67190.600000000006</v>
      </c>
      <c r="AL8" s="3">
        <v>0</v>
      </c>
      <c r="AM8" s="3">
        <v>17025.8</v>
      </c>
      <c r="AN8" s="3">
        <v>0</v>
      </c>
      <c r="AO8" s="3">
        <f t="shared" si="12"/>
        <v>822260.99999999988</v>
      </c>
      <c r="AP8" s="15"/>
    </row>
    <row r="9" spans="1:43" s="32" customFormat="1" ht="37.5" customHeight="1" x14ac:dyDescent="0.2">
      <c r="A9" s="4">
        <v>2</v>
      </c>
      <c r="B9" s="2" t="s">
        <v>111</v>
      </c>
      <c r="C9" s="17" t="s">
        <v>157</v>
      </c>
      <c r="D9" s="20" t="s">
        <v>25</v>
      </c>
      <c r="E9" s="17" t="s">
        <v>26</v>
      </c>
      <c r="F9" s="3">
        <f t="shared" si="5"/>
        <v>148052.1</v>
      </c>
      <c r="G9" s="3">
        <f>G10+G11+G12+G13</f>
        <v>129913</v>
      </c>
      <c r="H9" s="3">
        <f t="shared" ref="H9:AN9" si="13">H10+H11+H12+H13</f>
        <v>641.79999999999995</v>
      </c>
      <c r="I9" s="3">
        <f t="shared" si="13"/>
        <v>17030.300000000003</v>
      </c>
      <c r="J9" s="3">
        <f t="shared" si="13"/>
        <v>467</v>
      </c>
      <c r="K9" s="3">
        <f t="shared" si="13"/>
        <v>157876.6</v>
      </c>
      <c r="L9" s="3">
        <f t="shared" si="13"/>
        <v>154128.29999999999</v>
      </c>
      <c r="M9" s="3">
        <f t="shared" si="13"/>
        <v>514.1</v>
      </c>
      <c r="N9" s="3">
        <f t="shared" si="13"/>
        <v>2714.2</v>
      </c>
      <c r="O9" s="3">
        <f t="shared" si="13"/>
        <v>520</v>
      </c>
      <c r="P9" s="3">
        <f t="shared" si="13"/>
        <v>168876.00000000003</v>
      </c>
      <c r="Q9" s="3">
        <f t="shared" si="13"/>
        <v>165624</v>
      </c>
      <c r="R9" s="3">
        <f t="shared" si="13"/>
        <v>456.3</v>
      </c>
      <c r="S9" s="3">
        <f t="shared" si="13"/>
        <v>2795.7</v>
      </c>
      <c r="T9" s="3">
        <f t="shared" si="13"/>
        <v>0</v>
      </c>
      <c r="U9" s="3">
        <f t="shared" si="13"/>
        <v>212151.49999999997</v>
      </c>
      <c r="V9" s="3">
        <f t="shared" si="13"/>
        <v>194985.1</v>
      </c>
      <c r="W9" s="3">
        <f t="shared" si="13"/>
        <v>1535.8</v>
      </c>
      <c r="X9" s="3">
        <f t="shared" si="13"/>
        <v>15630.599999999999</v>
      </c>
      <c r="Y9" s="3">
        <f t="shared" si="13"/>
        <v>0</v>
      </c>
      <c r="Z9" s="3">
        <f t="shared" si="13"/>
        <v>228270.59999999998</v>
      </c>
      <c r="AA9" s="3">
        <f t="shared" si="13"/>
        <v>225698.9</v>
      </c>
      <c r="AB9" s="3">
        <f t="shared" si="13"/>
        <v>106.3</v>
      </c>
      <c r="AC9" s="3">
        <f t="shared" si="13"/>
        <v>2465.4</v>
      </c>
      <c r="AD9" s="3">
        <f t="shared" si="13"/>
        <v>0</v>
      </c>
      <c r="AE9" s="3">
        <f t="shared" si="13"/>
        <v>217267.5</v>
      </c>
      <c r="AF9" s="3">
        <f t="shared" si="13"/>
        <v>217125.6</v>
      </c>
      <c r="AG9" s="3">
        <f t="shared" si="13"/>
        <v>103.6</v>
      </c>
      <c r="AH9" s="3">
        <f t="shared" si="13"/>
        <v>38.299999999999997</v>
      </c>
      <c r="AI9" s="3">
        <f t="shared" si="13"/>
        <v>0</v>
      </c>
      <c r="AJ9" s="3">
        <f t="shared" si="13"/>
        <v>217275.19999999998</v>
      </c>
      <c r="AK9" s="3">
        <f t="shared" si="13"/>
        <v>217123.3</v>
      </c>
      <c r="AL9" s="3">
        <f t="shared" si="13"/>
        <v>106.3</v>
      </c>
      <c r="AM9" s="3">
        <f t="shared" si="13"/>
        <v>45.6</v>
      </c>
      <c r="AN9" s="3">
        <f t="shared" si="13"/>
        <v>0</v>
      </c>
      <c r="AO9" s="3">
        <f t="shared" si="12"/>
        <v>1349769.5</v>
      </c>
      <c r="AP9" s="17" t="s">
        <v>158</v>
      </c>
      <c r="AQ9" s="33" t="s">
        <v>92</v>
      </c>
    </row>
    <row r="10" spans="1:43" s="32" customFormat="1" ht="52.5" customHeight="1" x14ac:dyDescent="0.2">
      <c r="A10" s="4"/>
      <c r="B10" s="2" t="s">
        <v>27</v>
      </c>
      <c r="C10" s="18"/>
      <c r="D10" s="21"/>
      <c r="E10" s="18"/>
      <c r="F10" s="3">
        <f t="shared" si="5"/>
        <v>3558.9</v>
      </c>
      <c r="G10" s="3">
        <v>2670.7</v>
      </c>
      <c r="H10" s="3">
        <v>509.3</v>
      </c>
      <c r="I10" s="3">
        <v>178.9</v>
      </c>
      <c r="J10" s="3">
        <v>200</v>
      </c>
      <c r="K10" s="3">
        <f t="shared" si="6"/>
        <v>1234.2</v>
      </c>
      <c r="L10" s="3">
        <v>485.4</v>
      </c>
      <c r="M10" s="3">
        <v>379.1</v>
      </c>
      <c r="N10" s="3">
        <v>119.7</v>
      </c>
      <c r="O10" s="3">
        <v>250</v>
      </c>
      <c r="P10" s="3">
        <f t="shared" si="7"/>
        <v>1903.1</v>
      </c>
      <c r="Q10" s="3">
        <v>1461.3</v>
      </c>
      <c r="R10" s="3">
        <v>335.8</v>
      </c>
      <c r="S10" s="3">
        <v>106</v>
      </c>
      <c r="T10" s="3">
        <v>0</v>
      </c>
      <c r="U10" s="3">
        <f t="shared" si="8"/>
        <v>4446.3999999999996</v>
      </c>
      <c r="V10" s="3">
        <v>2283.1</v>
      </c>
      <c r="W10" s="3">
        <v>1429</v>
      </c>
      <c r="X10" s="3">
        <v>734.3</v>
      </c>
      <c r="Y10" s="3">
        <v>0</v>
      </c>
      <c r="Z10" s="3">
        <f t="shared" si="9"/>
        <v>9360.2999999999993</v>
      </c>
      <c r="AA10" s="3">
        <v>6930.3</v>
      </c>
      <c r="AB10" s="3">
        <v>0</v>
      </c>
      <c r="AC10" s="3">
        <v>2430</v>
      </c>
      <c r="AD10" s="3">
        <v>0</v>
      </c>
      <c r="AE10" s="3">
        <f t="shared" si="10"/>
        <v>27.9</v>
      </c>
      <c r="AF10" s="3">
        <v>27.9</v>
      </c>
      <c r="AG10" s="3">
        <v>0</v>
      </c>
      <c r="AH10" s="3">
        <v>0</v>
      </c>
      <c r="AI10" s="3">
        <v>0</v>
      </c>
      <c r="AJ10" s="3">
        <f t="shared" si="11"/>
        <v>0</v>
      </c>
      <c r="AK10" s="3">
        <v>0</v>
      </c>
      <c r="AL10" s="3">
        <v>0</v>
      </c>
      <c r="AM10" s="3">
        <v>0</v>
      </c>
      <c r="AN10" s="3">
        <v>0</v>
      </c>
      <c r="AO10" s="3">
        <f t="shared" si="12"/>
        <v>20530.800000000003</v>
      </c>
      <c r="AP10" s="18"/>
    </row>
    <row r="11" spans="1:43" s="32" customFormat="1" ht="30.75" customHeight="1" x14ac:dyDescent="0.2">
      <c r="A11" s="4"/>
      <c r="B11" s="2" t="s">
        <v>28</v>
      </c>
      <c r="C11" s="18"/>
      <c r="D11" s="21"/>
      <c r="E11" s="18"/>
      <c r="F11" s="3">
        <f t="shared" si="5"/>
        <v>132</v>
      </c>
      <c r="G11" s="3">
        <v>0</v>
      </c>
      <c r="H11" s="3">
        <v>0</v>
      </c>
      <c r="I11" s="3">
        <v>0</v>
      </c>
      <c r="J11" s="3">
        <v>132</v>
      </c>
      <c r="K11" s="3">
        <f t="shared" si="6"/>
        <v>155</v>
      </c>
      <c r="L11" s="3">
        <v>20</v>
      </c>
      <c r="M11" s="3">
        <v>0</v>
      </c>
      <c r="N11" s="3">
        <v>0</v>
      </c>
      <c r="O11" s="3">
        <v>135</v>
      </c>
      <c r="P11" s="3">
        <f t="shared" si="7"/>
        <v>50</v>
      </c>
      <c r="Q11" s="3">
        <v>50</v>
      </c>
      <c r="R11" s="3">
        <v>0</v>
      </c>
      <c r="S11" s="3">
        <v>0</v>
      </c>
      <c r="T11" s="3">
        <v>0</v>
      </c>
      <c r="U11" s="3">
        <f t="shared" si="8"/>
        <v>50</v>
      </c>
      <c r="V11" s="3">
        <v>50</v>
      </c>
      <c r="W11" s="3">
        <v>0</v>
      </c>
      <c r="X11" s="3">
        <v>0</v>
      </c>
      <c r="Y11" s="3">
        <v>0</v>
      </c>
      <c r="Z11" s="3">
        <f t="shared" si="9"/>
        <v>50</v>
      </c>
      <c r="AA11" s="3">
        <v>50</v>
      </c>
      <c r="AB11" s="3">
        <v>0</v>
      </c>
      <c r="AC11" s="3">
        <v>0</v>
      </c>
      <c r="AD11" s="3">
        <v>0</v>
      </c>
      <c r="AE11" s="3">
        <f t="shared" si="10"/>
        <v>50</v>
      </c>
      <c r="AF11" s="3">
        <v>50</v>
      </c>
      <c r="AG11" s="3">
        <v>0</v>
      </c>
      <c r="AH11" s="3">
        <v>0</v>
      </c>
      <c r="AI11" s="3">
        <v>0</v>
      </c>
      <c r="AJ11" s="3">
        <f t="shared" si="11"/>
        <v>50</v>
      </c>
      <c r="AK11" s="3">
        <v>50</v>
      </c>
      <c r="AL11" s="3">
        <v>0</v>
      </c>
      <c r="AM11" s="3">
        <v>0</v>
      </c>
      <c r="AN11" s="3">
        <v>0</v>
      </c>
      <c r="AO11" s="3">
        <f t="shared" si="12"/>
        <v>537</v>
      </c>
      <c r="AP11" s="18"/>
    </row>
    <row r="12" spans="1:43" s="32" customFormat="1" ht="25.5" customHeight="1" x14ac:dyDescent="0.2">
      <c r="A12" s="4"/>
      <c r="B12" s="2" t="s">
        <v>29</v>
      </c>
      <c r="C12" s="18"/>
      <c r="D12" s="21"/>
      <c r="E12" s="18"/>
      <c r="F12" s="3">
        <f t="shared" si="5"/>
        <v>144361.20000000001</v>
      </c>
      <c r="G12" s="3">
        <v>127242.3</v>
      </c>
      <c r="H12" s="3">
        <v>132.5</v>
      </c>
      <c r="I12" s="3">
        <v>16851.400000000001</v>
      </c>
      <c r="J12" s="3">
        <v>135</v>
      </c>
      <c r="K12" s="3">
        <f t="shared" si="6"/>
        <v>156487.4</v>
      </c>
      <c r="L12" s="3">
        <v>153622.9</v>
      </c>
      <c r="M12" s="3">
        <v>135</v>
      </c>
      <c r="N12" s="3">
        <v>2594.5</v>
      </c>
      <c r="O12" s="3">
        <v>135</v>
      </c>
      <c r="P12" s="3">
        <f>Q12+R12+S12+T12</f>
        <v>166922.90000000002</v>
      </c>
      <c r="Q12" s="3">
        <v>164112.70000000001</v>
      </c>
      <c r="R12" s="3">
        <v>120.5</v>
      </c>
      <c r="S12" s="3">
        <v>2689.7</v>
      </c>
      <c r="T12" s="3">
        <v>0</v>
      </c>
      <c r="U12" s="3">
        <f t="shared" si="8"/>
        <v>207655.09999999998</v>
      </c>
      <c r="V12" s="3">
        <v>192652</v>
      </c>
      <c r="W12" s="3">
        <v>106.8</v>
      </c>
      <c r="X12" s="3">
        <v>14896.3</v>
      </c>
      <c r="Y12" s="3">
        <v>0</v>
      </c>
      <c r="Z12" s="3">
        <f t="shared" si="9"/>
        <v>218727.9</v>
      </c>
      <c r="AA12" s="3">
        <v>218586.2</v>
      </c>
      <c r="AB12" s="3">
        <v>106.3</v>
      </c>
      <c r="AC12" s="3">
        <v>35.4</v>
      </c>
      <c r="AD12" s="3">
        <v>0</v>
      </c>
      <c r="AE12" s="3">
        <f t="shared" si="10"/>
        <v>217089.6</v>
      </c>
      <c r="AF12" s="3">
        <v>216947.7</v>
      </c>
      <c r="AG12" s="3">
        <v>103.6</v>
      </c>
      <c r="AH12" s="3">
        <v>38.299999999999997</v>
      </c>
      <c r="AI12" s="3">
        <v>0</v>
      </c>
      <c r="AJ12" s="3">
        <f t="shared" si="11"/>
        <v>217090.19999999998</v>
      </c>
      <c r="AK12" s="3">
        <v>216938.3</v>
      </c>
      <c r="AL12" s="3">
        <v>106.3</v>
      </c>
      <c r="AM12" s="3">
        <v>45.6</v>
      </c>
      <c r="AN12" s="3">
        <v>0</v>
      </c>
      <c r="AO12" s="3">
        <f t="shared" si="12"/>
        <v>1328334.3</v>
      </c>
      <c r="AP12" s="18"/>
    </row>
    <row r="13" spans="1:43" s="32" customFormat="1" ht="25.5" customHeight="1" x14ac:dyDescent="0.2">
      <c r="A13" s="4"/>
      <c r="B13" s="5" t="s">
        <v>102</v>
      </c>
      <c r="C13" s="18"/>
      <c r="D13" s="21"/>
      <c r="E13" s="18"/>
      <c r="F13" s="3">
        <f t="shared" si="5"/>
        <v>0</v>
      </c>
      <c r="G13" s="3">
        <v>0</v>
      </c>
      <c r="H13" s="3">
        <v>0</v>
      </c>
      <c r="I13" s="3">
        <v>0</v>
      </c>
      <c r="J13" s="3">
        <v>0</v>
      </c>
      <c r="K13" s="3">
        <f t="shared" si="6"/>
        <v>0</v>
      </c>
      <c r="L13" s="3">
        <v>0</v>
      </c>
      <c r="M13" s="3">
        <v>0</v>
      </c>
      <c r="N13" s="3">
        <v>0</v>
      </c>
      <c r="O13" s="3">
        <v>0</v>
      </c>
      <c r="P13" s="3">
        <f t="shared" ref="P13" si="14">Q13+R13+S13+T13</f>
        <v>0</v>
      </c>
      <c r="Q13" s="3">
        <v>0</v>
      </c>
      <c r="R13" s="3">
        <v>0</v>
      </c>
      <c r="S13" s="3">
        <v>0</v>
      </c>
      <c r="T13" s="3">
        <v>0</v>
      </c>
      <c r="U13" s="3">
        <f t="shared" si="8"/>
        <v>0</v>
      </c>
      <c r="V13" s="3">
        <v>0</v>
      </c>
      <c r="W13" s="3">
        <v>0</v>
      </c>
      <c r="X13" s="3">
        <v>0</v>
      </c>
      <c r="Y13" s="3">
        <v>0</v>
      </c>
      <c r="Z13" s="3">
        <f t="shared" si="9"/>
        <v>132.4</v>
      </c>
      <c r="AA13" s="3">
        <v>132.4</v>
      </c>
      <c r="AB13" s="3">
        <v>0</v>
      </c>
      <c r="AC13" s="3">
        <v>0</v>
      </c>
      <c r="AD13" s="3">
        <v>0</v>
      </c>
      <c r="AE13" s="3">
        <f t="shared" si="10"/>
        <v>100</v>
      </c>
      <c r="AF13" s="3">
        <v>100</v>
      </c>
      <c r="AG13" s="3">
        <v>0</v>
      </c>
      <c r="AH13" s="3">
        <v>0</v>
      </c>
      <c r="AI13" s="3">
        <v>0</v>
      </c>
      <c r="AJ13" s="3">
        <f t="shared" si="11"/>
        <v>135</v>
      </c>
      <c r="AK13" s="3">
        <v>135</v>
      </c>
      <c r="AL13" s="3">
        <v>0</v>
      </c>
      <c r="AM13" s="3">
        <v>0</v>
      </c>
      <c r="AN13" s="3">
        <v>0</v>
      </c>
      <c r="AO13" s="3">
        <f t="shared" si="12"/>
        <v>367.4</v>
      </c>
      <c r="AP13" s="19"/>
    </row>
    <row r="14" spans="1:43" s="32" customFormat="1" ht="84" customHeight="1" x14ac:dyDescent="0.2">
      <c r="A14" s="4">
        <v>3</v>
      </c>
      <c r="B14" s="2" t="s">
        <v>131</v>
      </c>
      <c r="C14" s="15" t="s">
        <v>153</v>
      </c>
      <c r="D14" s="14" t="s">
        <v>30</v>
      </c>
      <c r="E14" s="15" t="s">
        <v>31</v>
      </c>
      <c r="F14" s="3">
        <f t="shared" si="5"/>
        <v>56993.600000000006</v>
      </c>
      <c r="G14" s="3">
        <f>G15+G16</f>
        <v>51906.8</v>
      </c>
      <c r="H14" s="3">
        <f t="shared" ref="H14:T14" si="15">H15+H16</f>
        <v>0</v>
      </c>
      <c r="I14" s="3">
        <f t="shared" si="15"/>
        <v>5086.8</v>
      </c>
      <c r="J14" s="3">
        <f t="shared" si="15"/>
        <v>0</v>
      </c>
      <c r="K14" s="3">
        <f t="shared" si="6"/>
        <v>78486.400000000009</v>
      </c>
      <c r="L14" s="3">
        <f t="shared" si="15"/>
        <v>73430.8</v>
      </c>
      <c r="M14" s="3">
        <f t="shared" si="15"/>
        <v>0</v>
      </c>
      <c r="N14" s="3">
        <f t="shared" si="15"/>
        <v>5055.6000000000004</v>
      </c>
      <c r="O14" s="3">
        <f t="shared" si="15"/>
        <v>0</v>
      </c>
      <c r="P14" s="3">
        <f t="shared" si="7"/>
        <v>83134.7</v>
      </c>
      <c r="Q14" s="3">
        <v>81419.5</v>
      </c>
      <c r="R14" s="3">
        <f t="shared" si="15"/>
        <v>0</v>
      </c>
      <c r="S14" s="3">
        <f t="shared" si="15"/>
        <v>1715.2</v>
      </c>
      <c r="T14" s="3">
        <f t="shared" si="15"/>
        <v>0</v>
      </c>
      <c r="U14" s="3">
        <f t="shared" si="8"/>
        <v>135582.70000000001</v>
      </c>
      <c r="V14" s="3">
        <f>V15+V16</f>
        <v>124013.8</v>
      </c>
      <c r="W14" s="3">
        <f t="shared" ref="W14:Y14" si="16">W15+W16</f>
        <v>0</v>
      </c>
      <c r="X14" s="3">
        <f t="shared" si="16"/>
        <v>11304.4</v>
      </c>
      <c r="Y14" s="3">
        <f t="shared" si="16"/>
        <v>264.5</v>
      </c>
      <c r="Z14" s="3">
        <f t="shared" si="9"/>
        <v>154982.79999999999</v>
      </c>
      <c r="AA14" s="3">
        <f>AA15+AA16</f>
        <v>145725.1</v>
      </c>
      <c r="AB14" s="3">
        <f t="shared" ref="AB14:AD14" si="17">AB15+AB16</f>
        <v>0</v>
      </c>
      <c r="AC14" s="3">
        <f t="shared" si="17"/>
        <v>8501.2999999999993</v>
      </c>
      <c r="AD14" s="3">
        <f t="shared" si="17"/>
        <v>756.4</v>
      </c>
      <c r="AE14" s="3">
        <f t="shared" si="10"/>
        <v>135497.9</v>
      </c>
      <c r="AF14" s="3">
        <f>AF15+AF16</f>
        <v>135497.9</v>
      </c>
      <c r="AG14" s="3">
        <f t="shared" ref="AG14:AI14" si="18">AG15+AG16</f>
        <v>0</v>
      </c>
      <c r="AH14" s="3">
        <f t="shared" si="18"/>
        <v>0</v>
      </c>
      <c r="AI14" s="3">
        <f t="shared" si="18"/>
        <v>0</v>
      </c>
      <c r="AJ14" s="3">
        <f t="shared" si="11"/>
        <v>135002.4</v>
      </c>
      <c r="AK14" s="3">
        <f>AK15+AK16</f>
        <v>135002.4</v>
      </c>
      <c r="AL14" s="3">
        <f t="shared" ref="AL14:AN14" si="19">AL15+AL16</f>
        <v>0</v>
      </c>
      <c r="AM14" s="3">
        <f t="shared" si="19"/>
        <v>0</v>
      </c>
      <c r="AN14" s="3">
        <f t="shared" si="19"/>
        <v>0</v>
      </c>
      <c r="AO14" s="3">
        <f t="shared" si="12"/>
        <v>779680.5</v>
      </c>
      <c r="AP14" s="22" t="s">
        <v>159</v>
      </c>
      <c r="AQ14" s="33" t="s">
        <v>92</v>
      </c>
    </row>
    <row r="15" spans="1:43" s="32" customFormat="1" ht="55.5" customHeight="1" x14ac:dyDescent="0.2">
      <c r="A15" s="1"/>
      <c r="B15" s="2" t="s">
        <v>82</v>
      </c>
      <c r="C15" s="15"/>
      <c r="D15" s="14" t="s">
        <v>88</v>
      </c>
      <c r="E15" s="15"/>
      <c r="F15" s="3">
        <f t="shared" si="5"/>
        <v>56813.600000000006</v>
      </c>
      <c r="G15" s="3">
        <v>51726.8</v>
      </c>
      <c r="H15" s="3">
        <v>0</v>
      </c>
      <c r="I15" s="3">
        <v>5086.8</v>
      </c>
      <c r="J15" s="3">
        <v>0</v>
      </c>
      <c r="K15" s="3">
        <f t="shared" si="6"/>
        <v>78176.400000000009</v>
      </c>
      <c r="L15" s="3">
        <v>73120.800000000003</v>
      </c>
      <c r="M15" s="3">
        <v>0</v>
      </c>
      <c r="N15" s="3">
        <v>5055.6000000000004</v>
      </c>
      <c r="O15" s="3">
        <v>0</v>
      </c>
      <c r="P15" s="3">
        <f t="shared" si="7"/>
        <v>82879.7</v>
      </c>
      <c r="Q15" s="3">
        <v>81164.5</v>
      </c>
      <c r="R15" s="3">
        <v>0</v>
      </c>
      <c r="S15" s="3">
        <v>1715.2</v>
      </c>
      <c r="T15" s="3">
        <v>0</v>
      </c>
      <c r="U15" s="3">
        <f t="shared" si="8"/>
        <v>135132.70000000001</v>
      </c>
      <c r="V15" s="3">
        <v>123563.8</v>
      </c>
      <c r="W15" s="3">
        <v>0</v>
      </c>
      <c r="X15" s="3">
        <v>11304.4</v>
      </c>
      <c r="Y15" s="3">
        <v>264.5</v>
      </c>
      <c r="Z15" s="3">
        <f t="shared" si="9"/>
        <v>154217.79999999999</v>
      </c>
      <c r="AA15" s="3">
        <v>144960.1</v>
      </c>
      <c r="AB15" s="3">
        <v>0</v>
      </c>
      <c r="AC15" s="3">
        <v>8501.2999999999993</v>
      </c>
      <c r="AD15" s="3">
        <v>756.4</v>
      </c>
      <c r="AE15" s="3">
        <f t="shared" si="10"/>
        <v>134947.9</v>
      </c>
      <c r="AF15" s="3">
        <v>134947.9</v>
      </c>
      <c r="AG15" s="3">
        <v>0</v>
      </c>
      <c r="AH15" s="3">
        <v>0</v>
      </c>
      <c r="AI15" s="3">
        <v>0</v>
      </c>
      <c r="AJ15" s="3">
        <f t="shared" si="11"/>
        <v>134452.4</v>
      </c>
      <c r="AK15" s="3">
        <v>134452.4</v>
      </c>
      <c r="AL15" s="3">
        <v>0</v>
      </c>
      <c r="AM15" s="3">
        <v>0</v>
      </c>
      <c r="AN15" s="3">
        <v>0</v>
      </c>
      <c r="AO15" s="3">
        <f t="shared" si="12"/>
        <v>776620.5</v>
      </c>
      <c r="AP15" s="22"/>
    </row>
    <row r="16" spans="1:43" s="32" customFormat="1" ht="53.25" customHeight="1" x14ac:dyDescent="0.2">
      <c r="A16" s="1"/>
      <c r="B16" s="2" t="s">
        <v>81</v>
      </c>
      <c r="C16" s="15"/>
      <c r="D16" s="14" t="s">
        <v>32</v>
      </c>
      <c r="E16" s="15"/>
      <c r="F16" s="3">
        <f t="shared" si="5"/>
        <v>180</v>
      </c>
      <c r="G16" s="3">
        <v>180</v>
      </c>
      <c r="H16" s="3">
        <v>0</v>
      </c>
      <c r="I16" s="3">
        <v>0</v>
      </c>
      <c r="J16" s="3">
        <v>0</v>
      </c>
      <c r="K16" s="3">
        <f t="shared" si="6"/>
        <v>310</v>
      </c>
      <c r="L16" s="3">
        <v>310</v>
      </c>
      <c r="M16" s="3">
        <v>0</v>
      </c>
      <c r="N16" s="3">
        <v>0</v>
      </c>
      <c r="O16" s="3">
        <v>0</v>
      </c>
      <c r="P16" s="3">
        <f t="shared" si="7"/>
        <v>255</v>
      </c>
      <c r="Q16" s="3">
        <v>255</v>
      </c>
      <c r="R16" s="3">
        <v>0</v>
      </c>
      <c r="S16" s="3">
        <v>0</v>
      </c>
      <c r="T16" s="3">
        <v>0</v>
      </c>
      <c r="U16" s="3">
        <f t="shared" si="8"/>
        <v>450</v>
      </c>
      <c r="V16" s="3">
        <v>450</v>
      </c>
      <c r="W16" s="3">
        <v>0</v>
      </c>
      <c r="X16" s="3">
        <v>0</v>
      </c>
      <c r="Y16" s="3">
        <v>0</v>
      </c>
      <c r="Z16" s="3">
        <f t="shared" si="9"/>
        <v>765</v>
      </c>
      <c r="AA16" s="3">
        <v>765</v>
      </c>
      <c r="AB16" s="3">
        <v>0</v>
      </c>
      <c r="AC16" s="3">
        <v>0</v>
      </c>
      <c r="AD16" s="3">
        <v>0</v>
      </c>
      <c r="AE16" s="3">
        <f t="shared" si="10"/>
        <v>550</v>
      </c>
      <c r="AF16" s="3">
        <v>550</v>
      </c>
      <c r="AG16" s="3">
        <v>0</v>
      </c>
      <c r="AH16" s="3">
        <v>0</v>
      </c>
      <c r="AI16" s="3">
        <v>0</v>
      </c>
      <c r="AJ16" s="3">
        <f t="shared" si="11"/>
        <v>550</v>
      </c>
      <c r="AK16" s="3">
        <v>550</v>
      </c>
      <c r="AL16" s="3">
        <v>0</v>
      </c>
      <c r="AM16" s="3">
        <v>0</v>
      </c>
      <c r="AN16" s="3">
        <v>0</v>
      </c>
      <c r="AO16" s="3">
        <f t="shared" si="12"/>
        <v>3060</v>
      </c>
      <c r="AP16" s="22"/>
      <c r="AQ16" s="32" t="s">
        <v>92</v>
      </c>
    </row>
    <row r="17" spans="1:43" s="32" customFormat="1" ht="81" customHeight="1" x14ac:dyDescent="0.2">
      <c r="A17" s="4">
        <v>4</v>
      </c>
      <c r="B17" s="2" t="s">
        <v>112</v>
      </c>
      <c r="C17" s="17" t="s">
        <v>144</v>
      </c>
      <c r="D17" s="14" t="s">
        <v>33</v>
      </c>
      <c r="E17" s="13" t="s">
        <v>97</v>
      </c>
      <c r="F17" s="3">
        <f t="shared" ref="F17:AD17" si="20">F18+F19+F20+F21+F22+F23+F24+F25</f>
        <v>99155.9</v>
      </c>
      <c r="G17" s="3">
        <f t="shared" si="20"/>
        <v>18000.800000000003</v>
      </c>
      <c r="H17" s="3">
        <f t="shared" si="20"/>
        <v>5191.4000000000005</v>
      </c>
      <c r="I17" s="3">
        <f t="shared" si="20"/>
        <v>74870.2</v>
      </c>
      <c r="J17" s="3">
        <f t="shared" si="20"/>
        <v>1093.5</v>
      </c>
      <c r="K17" s="3">
        <f t="shared" si="20"/>
        <v>37490.899999999994</v>
      </c>
      <c r="L17" s="3">
        <f t="shared" si="20"/>
        <v>2728.3</v>
      </c>
      <c r="M17" s="3">
        <f t="shared" si="20"/>
        <v>316.2</v>
      </c>
      <c r="N17" s="3">
        <f t="shared" si="20"/>
        <v>27538.7</v>
      </c>
      <c r="O17" s="3">
        <f t="shared" si="20"/>
        <v>6907.7</v>
      </c>
      <c r="P17" s="3">
        <f t="shared" si="20"/>
        <v>162192.4</v>
      </c>
      <c r="Q17" s="3">
        <f t="shared" si="20"/>
        <v>2244.1999999999998</v>
      </c>
      <c r="R17" s="3">
        <f t="shared" si="20"/>
        <v>388.8</v>
      </c>
      <c r="S17" s="3">
        <f t="shared" si="20"/>
        <v>58986.8</v>
      </c>
      <c r="T17" s="3">
        <f t="shared" si="20"/>
        <v>100572.6</v>
      </c>
      <c r="U17" s="3">
        <f t="shared" si="20"/>
        <v>104857.79999999999</v>
      </c>
      <c r="V17" s="3">
        <f t="shared" si="20"/>
        <v>5601.5</v>
      </c>
      <c r="W17" s="3">
        <f t="shared" si="20"/>
        <v>415.7</v>
      </c>
      <c r="X17" s="3">
        <f t="shared" si="20"/>
        <v>61309.5</v>
      </c>
      <c r="Y17" s="3">
        <f t="shared" si="20"/>
        <v>37531.1</v>
      </c>
      <c r="Z17" s="3">
        <f t="shared" si="20"/>
        <v>83355.099999999991</v>
      </c>
      <c r="AA17" s="3">
        <f t="shared" si="20"/>
        <v>9803.2000000000007</v>
      </c>
      <c r="AB17" s="3">
        <f t="shared" si="20"/>
        <v>0</v>
      </c>
      <c r="AC17" s="3">
        <f t="shared" si="20"/>
        <v>73551.899999999994</v>
      </c>
      <c r="AD17" s="3">
        <f t="shared" si="20"/>
        <v>0</v>
      </c>
      <c r="AE17" s="3">
        <f>AE18+AE19+AE20+AE21+AE22+AE23+AE24+AE25</f>
        <v>80996.700000000012</v>
      </c>
      <c r="AF17" s="3">
        <f t="shared" ref="AF17:AN17" si="21">AF18+AF19+AF20+AF21+AF22+AF23+AF24+AF25</f>
        <v>2271.3000000000002</v>
      </c>
      <c r="AG17" s="3">
        <f t="shared" si="21"/>
        <v>471.9</v>
      </c>
      <c r="AH17" s="3">
        <f t="shared" si="21"/>
        <v>78253.5</v>
      </c>
      <c r="AI17" s="3">
        <f t="shared" si="21"/>
        <v>0</v>
      </c>
      <c r="AJ17" s="3">
        <f t="shared" si="21"/>
        <v>79236.2</v>
      </c>
      <c r="AK17" s="3">
        <f t="shared" si="21"/>
        <v>1661.7</v>
      </c>
      <c r="AL17" s="3">
        <f t="shared" si="21"/>
        <v>3374.8</v>
      </c>
      <c r="AM17" s="3">
        <f t="shared" si="21"/>
        <v>74199.7</v>
      </c>
      <c r="AN17" s="3">
        <f t="shared" si="21"/>
        <v>0</v>
      </c>
      <c r="AO17" s="3">
        <f t="shared" si="12"/>
        <v>647284.99999999988</v>
      </c>
      <c r="AP17" s="17" t="s">
        <v>135</v>
      </c>
      <c r="AQ17" s="33" t="s">
        <v>92</v>
      </c>
    </row>
    <row r="18" spans="1:43" s="32" customFormat="1" ht="104.25" customHeight="1" x14ac:dyDescent="0.2">
      <c r="A18" s="1"/>
      <c r="B18" s="2" t="s">
        <v>110</v>
      </c>
      <c r="C18" s="18"/>
      <c r="D18" s="14" t="s">
        <v>34</v>
      </c>
      <c r="E18" s="16" t="s">
        <v>98</v>
      </c>
      <c r="F18" s="3">
        <f t="shared" si="5"/>
        <v>1816.9</v>
      </c>
      <c r="G18" s="3">
        <v>616.70000000000005</v>
      </c>
      <c r="H18" s="3">
        <v>0</v>
      </c>
      <c r="I18" s="3">
        <v>106.7</v>
      </c>
      <c r="J18" s="3">
        <v>1093.5</v>
      </c>
      <c r="K18" s="3">
        <f t="shared" si="6"/>
        <v>7903</v>
      </c>
      <c r="L18" s="3">
        <v>751.5</v>
      </c>
      <c r="M18" s="3">
        <v>0</v>
      </c>
      <c r="N18" s="3">
        <v>243.8</v>
      </c>
      <c r="O18" s="3">
        <v>6907.7</v>
      </c>
      <c r="P18" s="3">
        <f t="shared" si="7"/>
        <v>139271.9</v>
      </c>
      <c r="Q18" s="3">
        <v>1977.1</v>
      </c>
      <c r="R18" s="3">
        <v>0</v>
      </c>
      <c r="S18" s="3">
        <v>36722.199999999997</v>
      </c>
      <c r="T18" s="3">
        <v>100572.6</v>
      </c>
      <c r="U18" s="3">
        <f t="shared" si="8"/>
        <v>54430.2</v>
      </c>
      <c r="V18" s="3">
        <v>704.2</v>
      </c>
      <c r="W18" s="3">
        <v>0</v>
      </c>
      <c r="X18" s="3">
        <v>16194.9</v>
      </c>
      <c r="Y18" s="3">
        <v>37531.1</v>
      </c>
      <c r="Z18" s="3">
        <f t="shared" si="9"/>
        <v>14901.6</v>
      </c>
      <c r="AA18" s="3">
        <v>378.2</v>
      </c>
      <c r="AB18" s="3">
        <v>0</v>
      </c>
      <c r="AC18" s="3">
        <v>14523.4</v>
      </c>
      <c r="AD18" s="3">
        <v>0</v>
      </c>
      <c r="AE18" s="3">
        <f t="shared" si="10"/>
        <v>35945.600000000006</v>
      </c>
      <c r="AF18" s="3">
        <v>906.8</v>
      </c>
      <c r="AG18" s="3">
        <v>0</v>
      </c>
      <c r="AH18" s="3">
        <v>35038.800000000003</v>
      </c>
      <c r="AI18" s="3">
        <v>0</v>
      </c>
      <c r="AJ18" s="3">
        <f t="shared" si="11"/>
        <v>29769.7</v>
      </c>
      <c r="AK18" s="3">
        <v>0</v>
      </c>
      <c r="AL18" s="3">
        <v>0</v>
      </c>
      <c r="AM18" s="3">
        <v>29769.7</v>
      </c>
      <c r="AN18" s="3">
        <v>0</v>
      </c>
      <c r="AO18" s="3">
        <f t="shared" si="12"/>
        <v>284038.90000000002</v>
      </c>
      <c r="AP18" s="18"/>
    </row>
    <row r="19" spans="1:43" s="32" customFormat="1" ht="48.75" customHeight="1" x14ac:dyDescent="0.2">
      <c r="A19" s="1"/>
      <c r="B19" s="2" t="s">
        <v>109</v>
      </c>
      <c r="C19" s="18"/>
      <c r="D19" s="14" t="s">
        <v>35</v>
      </c>
      <c r="E19" s="16"/>
      <c r="F19" s="3">
        <f t="shared" si="5"/>
        <v>1039.3000000000002</v>
      </c>
      <c r="G19" s="3">
        <v>157</v>
      </c>
      <c r="H19" s="3">
        <v>254.1</v>
      </c>
      <c r="I19" s="3">
        <v>628.20000000000005</v>
      </c>
      <c r="J19" s="3">
        <v>0</v>
      </c>
      <c r="K19" s="3">
        <f t="shared" si="6"/>
        <v>1588.8</v>
      </c>
      <c r="L19" s="3">
        <v>339.9</v>
      </c>
      <c r="M19" s="3">
        <v>316.2</v>
      </c>
      <c r="N19" s="3">
        <v>932.7</v>
      </c>
      <c r="O19" s="3">
        <v>0</v>
      </c>
      <c r="P19" s="3">
        <f t="shared" si="7"/>
        <v>1724.3000000000002</v>
      </c>
      <c r="Q19" s="3">
        <v>267.10000000000002</v>
      </c>
      <c r="R19" s="3">
        <v>388.8</v>
      </c>
      <c r="S19" s="3">
        <v>1068.4000000000001</v>
      </c>
      <c r="T19" s="3">
        <v>0</v>
      </c>
      <c r="U19" s="3">
        <f t="shared" si="8"/>
        <v>3547.6000000000004</v>
      </c>
      <c r="V19" s="3">
        <v>688.1</v>
      </c>
      <c r="W19" s="3">
        <v>415.7</v>
      </c>
      <c r="X19" s="3">
        <v>2443.8000000000002</v>
      </c>
      <c r="Y19" s="3">
        <v>0</v>
      </c>
      <c r="Z19" s="3">
        <f>AA19+AB19+AC19+AD19</f>
        <v>86.2</v>
      </c>
      <c r="AA19" s="3">
        <v>86.2</v>
      </c>
      <c r="AB19" s="3">
        <v>0</v>
      </c>
      <c r="AC19" s="3">
        <v>0</v>
      </c>
      <c r="AD19" s="3">
        <v>0</v>
      </c>
      <c r="AE19" s="3">
        <f>AF19+AG19+AH19+AI19</f>
        <v>1606.9</v>
      </c>
      <c r="AF19" s="3">
        <v>960.5</v>
      </c>
      <c r="AG19" s="3">
        <v>471.9</v>
      </c>
      <c r="AH19" s="3">
        <v>174.5</v>
      </c>
      <c r="AI19" s="3">
        <v>0</v>
      </c>
      <c r="AJ19" s="3">
        <f t="shared" si="11"/>
        <v>2034.5</v>
      </c>
      <c r="AK19" s="3">
        <v>1364.5</v>
      </c>
      <c r="AL19" s="3">
        <v>469</v>
      </c>
      <c r="AM19" s="3">
        <v>201</v>
      </c>
      <c r="AN19" s="3">
        <v>0</v>
      </c>
      <c r="AO19" s="3">
        <f t="shared" si="12"/>
        <v>11627.6</v>
      </c>
      <c r="AP19" s="18"/>
    </row>
    <row r="20" spans="1:43" s="32" customFormat="1" ht="51.75" customHeight="1" x14ac:dyDescent="0.2">
      <c r="A20" s="1"/>
      <c r="B20" s="2" t="s">
        <v>108</v>
      </c>
      <c r="C20" s="18"/>
      <c r="D20" s="14" t="s">
        <v>36</v>
      </c>
      <c r="E20" s="16"/>
      <c r="F20" s="3">
        <f t="shared" si="5"/>
        <v>12</v>
      </c>
      <c r="G20" s="3">
        <v>6</v>
      </c>
      <c r="H20" s="3">
        <v>0</v>
      </c>
      <c r="I20" s="3">
        <v>6</v>
      </c>
      <c r="J20" s="3">
        <v>0</v>
      </c>
      <c r="K20" s="3">
        <f t="shared" si="6"/>
        <v>2.9</v>
      </c>
      <c r="L20" s="3">
        <v>1.5</v>
      </c>
      <c r="M20" s="3">
        <v>0</v>
      </c>
      <c r="N20" s="3">
        <v>1.4</v>
      </c>
      <c r="O20" s="3">
        <v>0</v>
      </c>
      <c r="P20" s="3">
        <f t="shared" si="7"/>
        <v>0</v>
      </c>
      <c r="Q20" s="3">
        <v>0</v>
      </c>
      <c r="R20" s="3">
        <v>0</v>
      </c>
      <c r="S20" s="3">
        <v>0</v>
      </c>
      <c r="T20" s="3">
        <v>0</v>
      </c>
      <c r="U20" s="3">
        <f t="shared" si="8"/>
        <v>0</v>
      </c>
      <c r="V20" s="3">
        <v>0</v>
      </c>
      <c r="W20" s="3">
        <v>0</v>
      </c>
      <c r="X20" s="3">
        <v>0</v>
      </c>
      <c r="Y20" s="3">
        <v>0</v>
      </c>
      <c r="Z20" s="3">
        <f t="shared" si="9"/>
        <v>0</v>
      </c>
      <c r="AA20" s="3">
        <v>0</v>
      </c>
      <c r="AB20" s="3">
        <v>0</v>
      </c>
      <c r="AC20" s="3">
        <v>0</v>
      </c>
      <c r="AD20" s="3">
        <v>0</v>
      </c>
      <c r="AE20" s="3">
        <f t="shared" ref="AE20:AE48" si="22">AF20+AG20+AH20+AI20</f>
        <v>0</v>
      </c>
      <c r="AF20" s="3">
        <v>0</v>
      </c>
      <c r="AG20" s="3">
        <v>0</v>
      </c>
      <c r="AH20" s="3">
        <v>0</v>
      </c>
      <c r="AI20" s="3">
        <v>0</v>
      </c>
      <c r="AJ20" s="3">
        <f t="shared" si="11"/>
        <v>0</v>
      </c>
      <c r="AK20" s="3">
        <v>0</v>
      </c>
      <c r="AL20" s="3">
        <v>0</v>
      </c>
      <c r="AM20" s="3">
        <v>0</v>
      </c>
      <c r="AN20" s="3">
        <v>0</v>
      </c>
      <c r="AO20" s="3">
        <f t="shared" si="12"/>
        <v>14.9</v>
      </c>
      <c r="AP20" s="18"/>
    </row>
    <row r="21" spans="1:43" s="32" customFormat="1" ht="93.75" customHeight="1" x14ac:dyDescent="0.2">
      <c r="A21" s="1"/>
      <c r="B21" s="2" t="s">
        <v>107</v>
      </c>
      <c r="C21" s="18"/>
      <c r="D21" s="14" t="s">
        <v>37</v>
      </c>
      <c r="E21" s="16"/>
      <c r="F21" s="3">
        <f t="shared" si="5"/>
        <v>0</v>
      </c>
      <c r="G21" s="3">
        <v>0</v>
      </c>
      <c r="H21" s="3">
        <v>0</v>
      </c>
      <c r="I21" s="3">
        <v>0</v>
      </c>
      <c r="J21" s="3">
        <v>0</v>
      </c>
      <c r="K21" s="3">
        <f t="shared" si="6"/>
        <v>0</v>
      </c>
      <c r="L21" s="3">
        <v>0</v>
      </c>
      <c r="M21" s="3">
        <v>0</v>
      </c>
      <c r="N21" s="3">
        <v>0</v>
      </c>
      <c r="O21" s="3">
        <v>0</v>
      </c>
      <c r="P21" s="3">
        <f t="shared" si="7"/>
        <v>0</v>
      </c>
      <c r="Q21" s="3">
        <v>0</v>
      </c>
      <c r="R21" s="3">
        <v>0</v>
      </c>
      <c r="S21" s="3">
        <v>0</v>
      </c>
      <c r="T21" s="3">
        <v>0</v>
      </c>
      <c r="U21" s="3">
        <f t="shared" si="8"/>
        <v>0</v>
      </c>
      <c r="V21" s="3">
        <v>0</v>
      </c>
      <c r="W21" s="3">
        <v>0</v>
      </c>
      <c r="X21" s="3">
        <v>0</v>
      </c>
      <c r="Y21" s="3">
        <v>0</v>
      </c>
      <c r="Z21" s="3">
        <f t="shared" si="9"/>
        <v>0</v>
      </c>
      <c r="AA21" s="3">
        <v>0</v>
      </c>
      <c r="AB21" s="3">
        <v>0</v>
      </c>
      <c r="AC21" s="3">
        <v>0</v>
      </c>
      <c r="AD21" s="3">
        <v>0</v>
      </c>
      <c r="AE21" s="3">
        <f t="shared" si="22"/>
        <v>0</v>
      </c>
      <c r="AF21" s="3">
        <v>0</v>
      </c>
      <c r="AG21" s="3">
        <v>0</v>
      </c>
      <c r="AH21" s="3">
        <v>0</v>
      </c>
      <c r="AI21" s="3">
        <v>0</v>
      </c>
      <c r="AJ21" s="3">
        <f t="shared" si="11"/>
        <v>0</v>
      </c>
      <c r="AK21" s="3">
        <v>0</v>
      </c>
      <c r="AL21" s="3">
        <v>0</v>
      </c>
      <c r="AM21" s="3">
        <v>0</v>
      </c>
      <c r="AN21" s="3">
        <v>0</v>
      </c>
      <c r="AO21" s="3">
        <f t="shared" si="12"/>
        <v>0</v>
      </c>
      <c r="AP21" s="18"/>
    </row>
    <row r="22" spans="1:43" s="32" customFormat="1" ht="100.5" customHeight="1" x14ac:dyDescent="0.2">
      <c r="A22" s="1"/>
      <c r="B22" s="2" t="s">
        <v>106</v>
      </c>
      <c r="C22" s="18"/>
      <c r="D22" s="14" t="s">
        <v>38</v>
      </c>
      <c r="E22" s="14" t="s">
        <v>39</v>
      </c>
      <c r="F22" s="3">
        <f t="shared" si="5"/>
        <v>79201.7</v>
      </c>
      <c r="G22" s="3">
        <v>16421.2</v>
      </c>
      <c r="H22" s="3">
        <v>0</v>
      </c>
      <c r="I22" s="3">
        <v>62780.5</v>
      </c>
      <c r="J22" s="3">
        <v>0</v>
      </c>
      <c r="K22" s="3">
        <f t="shared" si="6"/>
        <v>3038.9</v>
      </c>
      <c r="L22" s="3">
        <v>832.9</v>
      </c>
      <c r="M22" s="3">
        <v>0</v>
      </c>
      <c r="N22" s="3">
        <v>2206</v>
      </c>
      <c r="O22" s="3">
        <v>0</v>
      </c>
      <c r="P22" s="3">
        <f t="shared" si="7"/>
        <v>0</v>
      </c>
      <c r="Q22" s="3">
        <v>0</v>
      </c>
      <c r="R22" s="3">
        <v>0</v>
      </c>
      <c r="S22" s="3">
        <v>0</v>
      </c>
      <c r="T22" s="3">
        <v>0</v>
      </c>
      <c r="U22" s="3">
        <f t="shared" si="8"/>
        <v>4209.2</v>
      </c>
      <c r="V22" s="3">
        <v>4209.2</v>
      </c>
      <c r="W22" s="3">
        <v>0</v>
      </c>
      <c r="X22" s="3">
        <v>0</v>
      </c>
      <c r="Y22" s="3">
        <v>0</v>
      </c>
      <c r="Z22" s="3">
        <f t="shared" si="9"/>
        <v>4378.6000000000004</v>
      </c>
      <c r="AA22" s="3">
        <v>4378.6000000000004</v>
      </c>
      <c r="AB22" s="3">
        <v>0</v>
      </c>
      <c r="AC22" s="3">
        <v>0</v>
      </c>
      <c r="AD22" s="3">
        <v>0</v>
      </c>
      <c r="AE22" s="3">
        <f t="shared" si="22"/>
        <v>0</v>
      </c>
      <c r="AF22" s="3">
        <v>0</v>
      </c>
      <c r="AG22" s="3">
        <v>0</v>
      </c>
      <c r="AH22" s="3">
        <v>0</v>
      </c>
      <c r="AI22" s="3">
        <v>0</v>
      </c>
      <c r="AJ22" s="3">
        <f t="shared" si="11"/>
        <v>0</v>
      </c>
      <c r="AK22" s="3">
        <v>0</v>
      </c>
      <c r="AL22" s="3">
        <v>0</v>
      </c>
      <c r="AM22" s="3">
        <v>0</v>
      </c>
      <c r="AN22" s="3">
        <v>0</v>
      </c>
      <c r="AO22" s="3">
        <f t="shared" si="12"/>
        <v>90828.4</v>
      </c>
      <c r="AP22" s="18"/>
    </row>
    <row r="23" spans="1:43" s="32" customFormat="1" ht="76.5" x14ac:dyDescent="0.2">
      <c r="A23" s="1"/>
      <c r="B23" s="2" t="s">
        <v>105</v>
      </c>
      <c r="C23" s="18"/>
      <c r="D23" s="14" t="s">
        <v>40</v>
      </c>
      <c r="E23" s="13" t="s">
        <v>98</v>
      </c>
      <c r="F23" s="3">
        <f t="shared" si="5"/>
        <v>161.5</v>
      </c>
      <c r="G23" s="3">
        <v>161.5</v>
      </c>
      <c r="H23" s="3">
        <v>0</v>
      </c>
      <c r="I23" s="3">
        <v>0</v>
      </c>
      <c r="J23" s="3">
        <v>0</v>
      </c>
      <c r="K23" s="3">
        <f t="shared" si="6"/>
        <v>161.5</v>
      </c>
      <c r="L23" s="3">
        <v>161.5</v>
      </c>
      <c r="M23" s="3">
        <v>0</v>
      </c>
      <c r="N23" s="3">
        <v>0</v>
      </c>
      <c r="O23" s="3">
        <v>0</v>
      </c>
      <c r="P23" s="3">
        <f t="shared" si="7"/>
        <v>0</v>
      </c>
      <c r="Q23" s="3">
        <v>0</v>
      </c>
      <c r="R23" s="3">
        <v>0</v>
      </c>
      <c r="S23" s="3">
        <v>0</v>
      </c>
      <c r="T23" s="3">
        <v>0</v>
      </c>
      <c r="U23" s="3">
        <f t="shared" si="8"/>
        <v>0</v>
      </c>
      <c r="V23" s="3">
        <v>0</v>
      </c>
      <c r="W23" s="3">
        <v>0</v>
      </c>
      <c r="X23" s="3">
        <v>0</v>
      </c>
      <c r="Y23" s="3">
        <v>0</v>
      </c>
      <c r="Z23" s="3">
        <f t="shared" si="9"/>
        <v>0</v>
      </c>
      <c r="AA23" s="3">
        <v>0</v>
      </c>
      <c r="AB23" s="3">
        <v>0</v>
      </c>
      <c r="AC23" s="3">
        <v>0</v>
      </c>
      <c r="AD23" s="3">
        <v>0</v>
      </c>
      <c r="AE23" s="3">
        <f t="shared" si="22"/>
        <v>0</v>
      </c>
      <c r="AF23" s="3">
        <v>0</v>
      </c>
      <c r="AG23" s="3">
        <v>0</v>
      </c>
      <c r="AH23" s="3">
        <v>0</v>
      </c>
      <c r="AI23" s="3">
        <v>0</v>
      </c>
      <c r="AJ23" s="3">
        <f t="shared" si="11"/>
        <v>0</v>
      </c>
      <c r="AK23" s="3">
        <v>0</v>
      </c>
      <c r="AL23" s="3">
        <v>0</v>
      </c>
      <c r="AM23" s="3">
        <v>0</v>
      </c>
      <c r="AN23" s="3">
        <v>0</v>
      </c>
      <c r="AO23" s="3">
        <f t="shared" si="12"/>
        <v>323</v>
      </c>
      <c r="AP23" s="18"/>
    </row>
    <row r="24" spans="1:43" s="32" customFormat="1" ht="76.5" x14ac:dyDescent="0.2">
      <c r="A24" s="1"/>
      <c r="B24" s="2" t="s">
        <v>104</v>
      </c>
      <c r="C24" s="18"/>
      <c r="D24" s="14" t="s">
        <v>41</v>
      </c>
      <c r="E24" s="13" t="s">
        <v>99</v>
      </c>
      <c r="F24" s="3">
        <f t="shared" si="5"/>
        <v>16924.5</v>
      </c>
      <c r="G24" s="3">
        <v>638.4</v>
      </c>
      <c r="H24" s="3">
        <v>4937.3</v>
      </c>
      <c r="I24" s="3">
        <v>11348.8</v>
      </c>
      <c r="J24" s="3">
        <v>0</v>
      </c>
      <c r="K24" s="3">
        <f t="shared" si="6"/>
        <v>24795.8</v>
      </c>
      <c r="L24" s="3">
        <v>641</v>
      </c>
      <c r="M24" s="3">
        <v>0</v>
      </c>
      <c r="N24" s="3">
        <v>24154.799999999999</v>
      </c>
      <c r="O24" s="3">
        <v>0</v>
      </c>
      <c r="P24" s="3">
        <f t="shared" si="7"/>
        <v>21196.2</v>
      </c>
      <c r="Q24" s="3">
        <v>0</v>
      </c>
      <c r="R24" s="3">
        <v>0</v>
      </c>
      <c r="S24" s="3">
        <v>21196.2</v>
      </c>
      <c r="T24" s="3">
        <v>0</v>
      </c>
      <c r="U24" s="3">
        <f t="shared" si="8"/>
        <v>42670.8</v>
      </c>
      <c r="V24" s="3">
        <v>0</v>
      </c>
      <c r="W24" s="3">
        <v>0</v>
      </c>
      <c r="X24" s="3">
        <v>42670.8</v>
      </c>
      <c r="Y24" s="3">
        <v>0</v>
      </c>
      <c r="Z24" s="3">
        <f t="shared" si="9"/>
        <v>63962</v>
      </c>
      <c r="AA24" s="3">
        <v>4933.5</v>
      </c>
      <c r="AB24" s="3">
        <v>0</v>
      </c>
      <c r="AC24" s="3">
        <v>59028.5</v>
      </c>
      <c r="AD24" s="3">
        <v>0</v>
      </c>
      <c r="AE24" s="3">
        <f t="shared" si="22"/>
        <v>43040.2</v>
      </c>
      <c r="AF24" s="3">
        <v>0</v>
      </c>
      <c r="AG24" s="3">
        <v>0</v>
      </c>
      <c r="AH24" s="3">
        <v>43040.2</v>
      </c>
      <c r="AI24" s="3">
        <v>0</v>
      </c>
      <c r="AJ24" s="3">
        <f t="shared" si="11"/>
        <v>47432</v>
      </c>
      <c r="AK24" s="3">
        <v>297.2</v>
      </c>
      <c r="AL24" s="3">
        <v>2905.8</v>
      </c>
      <c r="AM24" s="3">
        <v>44229</v>
      </c>
      <c r="AN24" s="3">
        <v>0</v>
      </c>
      <c r="AO24" s="3">
        <f t="shared" si="12"/>
        <v>260021.5</v>
      </c>
      <c r="AP24" s="18"/>
    </row>
    <row r="25" spans="1:43" s="32" customFormat="1" ht="153" x14ac:dyDescent="0.2">
      <c r="A25" s="1"/>
      <c r="B25" s="2" t="s">
        <v>103</v>
      </c>
      <c r="C25" s="19"/>
      <c r="D25" s="6" t="s">
        <v>113</v>
      </c>
      <c r="E25" s="14" t="s">
        <v>114</v>
      </c>
      <c r="F25" s="3">
        <f t="shared" si="5"/>
        <v>0</v>
      </c>
      <c r="G25" s="3">
        <v>0</v>
      </c>
      <c r="H25" s="3">
        <v>0</v>
      </c>
      <c r="I25" s="3">
        <v>0</v>
      </c>
      <c r="J25" s="3">
        <v>0</v>
      </c>
      <c r="K25" s="3">
        <f t="shared" si="6"/>
        <v>0</v>
      </c>
      <c r="L25" s="3">
        <v>0</v>
      </c>
      <c r="M25" s="3">
        <v>0</v>
      </c>
      <c r="N25" s="3">
        <v>0</v>
      </c>
      <c r="O25" s="3">
        <v>0</v>
      </c>
      <c r="P25" s="3">
        <f t="shared" si="7"/>
        <v>0</v>
      </c>
      <c r="Q25" s="3">
        <v>0</v>
      </c>
      <c r="R25" s="3">
        <v>0</v>
      </c>
      <c r="S25" s="3">
        <v>0</v>
      </c>
      <c r="T25" s="3">
        <v>0</v>
      </c>
      <c r="U25" s="3">
        <f t="shared" si="8"/>
        <v>0</v>
      </c>
      <c r="V25" s="3">
        <v>0</v>
      </c>
      <c r="W25" s="3">
        <v>0</v>
      </c>
      <c r="X25" s="3">
        <v>0</v>
      </c>
      <c r="Y25" s="3">
        <v>0</v>
      </c>
      <c r="Z25" s="3">
        <f t="shared" si="9"/>
        <v>26.7</v>
      </c>
      <c r="AA25" s="3">
        <v>26.7</v>
      </c>
      <c r="AB25" s="3">
        <v>0</v>
      </c>
      <c r="AC25" s="3">
        <v>0</v>
      </c>
      <c r="AD25" s="3">
        <v>0</v>
      </c>
      <c r="AE25" s="3">
        <f t="shared" si="22"/>
        <v>404</v>
      </c>
      <c r="AF25" s="3">
        <v>404</v>
      </c>
      <c r="AG25" s="3">
        <v>0</v>
      </c>
      <c r="AH25" s="3">
        <v>0</v>
      </c>
      <c r="AI25" s="3">
        <v>0</v>
      </c>
      <c r="AJ25" s="3">
        <f t="shared" si="11"/>
        <v>0</v>
      </c>
      <c r="AK25" s="3">
        <v>0</v>
      </c>
      <c r="AL25" s="3">
        <v>0</v>
      </c>
      <c r="AM25" s="3">
        <v>0</v>
      </c>
      <c r="AN25" s="3">
        <v>0</v>
      </c>
      <c r="AO25" s="3">
        <f t="shared" si="12"/>
        <v>430.7</v>
      </c>
      <c r="AP25" s="19"/>
    </row>
    <row r="26" spans="1:43" s="32" customFormat="1" ht="102" x14ac:dyDescent="0.2">
      <c r="A26" s="7">
        <v>5</v>
      </c>
      <c r="B26" s="2" t="s">
        <v>132</v>
      </c>
      <c r="C26" s="13" t="s">
        <v>137</v>
      </c>
      <c r="D26" s="14" t="s">
        <v>42</v>
      </c>
      <c r="E26" s="14" t="s">
        <v>100</v>
      </c>
      <c r="F26" s="3">
        <f t="shared" si="5"/>
        <v>6695.6</v>
      </c>
      <c r="G26" s="3">
        <v>6695.6</v>
      </c>
      <c r="H26" s="3">
        <v>0</v>
      </c>
      <c r="I26" s="3">
        <v>0</v>
      </c>
      <c r="J26" s="3">
        <v>0</v>
      </c>
      <c r="K26" s="3">
        <f t="shared" si="6"/>
        <v>6096.6</v>
      </c>
      <c r="L26" s="3">
        <v>4800.1000000000004</v>
      </c>
      <c r="M26" s="3">
        <v>0</v>
      </c>
      <c r="N26" s="3">
        <v>1296.5</v>
      </c>
      <c r="O26" s="3">
        <v>0</v>
      </c>
      <c r="P26" s="3">
        <f t="shared" si="7"/>
        <v>7995.2</v>
      </c>
      <c r="Q26" s="3">
        <v>5265.5</v>
      </c>
      <c r="R26" s="3">
        <v>0</v>
      </c>
      <c r="S26" s="3">
        <v>2729.7</v>
      </c>
      <c r="T26" s="3">
        <v>0</v>
      </c>
      <c r="U26" s="3">
        <f t="shared" si="8"/>
        <v>6849.3</v>
      </c>
      <c r="V26" s="3">
        <v>6037.6</v>
      </c>
      <c r="W26" s="3">
        <v>0</v>
      </c>
      <c r="X26" s="3">
        <v>811.7</v>
      </c>
      <c r="Y26" s="3">
        <v>0</v>
      </c>
      <c r="Z26" s="3">
        <f t="shared" si="9"/>
        <v>3244.8</v>
      </c>
      <c r="AA26" s="3">
        <v>3244.8</v>
      </c>
      <c r="AB26" s="3">
        <v>0</v>
      </c>
      <c r="AC26" s="3">
        <v>0</v>
      </c>
      <c r="AD26" s="3">
        <v>0</v>
      </c>
      <c r="AE26" s="3">
        <f t="shared" si="22"/>
        <v>2828.3</v>
      </c>
      <c r="AF26" s="3">
        <v>2246.8000000000002</v>
      </c>
      <c r="AG26" s="3">
        <v>0</v>
      </c>
      <c r="AH26" s="3">
        <v>581.5</v>
      </c>
      <c r="AI26" s="3">
        <v>0</v>
      </c>
      <c r="AJ26" s="3">
        <f t="shared" si="11"/>
        <v>2661.4</v>
      </c>
      <c r="AK26" s="3">
        <v>2280</v>
      </c>
      <c r="AL26" s="3">
        <v>0</v>
      </c>
      <c r="AM26" s="3">
        <v>381.4</v>
      </c>
      <c r="AN26" s="3">
        <v>0</v>
      </c>
      <c r="AO26" s="3">
        <f t="shared" si="12"/>
        <v>36371.200000000004</v>
      </c>
      <c r="AP26" s="13" t="s">
        <v>138</v>
      </c>
    </row>
    <row r="27" spans="1:43" s="32" customFormat="1" ht="120.75" customHeight="1" x14ac:dyDescent="0.2">
      <c r="A27" s="4">
        <v>6</v>
      </c>
      <c r="B27" s="2" t="s">
        <v>133</v>
      </c>
      <c r="C27" s="15" t="s">
        <v>151</v>
      </c>
      <c r="D27" s="14" t="s">
        <v>43</v>
      </c>
      <c r="E27" s="16" t="s">
        <v>44</v>
      </c>
      <c r="F27" s="3">
        <f t="shared" si="5"/>
        <v>4443.2999999999993</v>
      </c>
      <c r="G27" s="3">
        <f t="shared" ref="G27:T27" si="23">G28+G29+G30</f>
        <v>2571.1999999999998</v>
      </c>
      <c r="H27" s="3">
        <f t="shared" si="23"/>
        <v>0</v>
      </c>
      <c r="I27" s="3">
        <f t="shared" si="23"/>
        <v>1872.1</v>
      </c>
      <c r="J27" s="3">
        <f t="shared" si="23"/>
        <v>0</v>
      </c>
      <c r="K27" s="3">
        <f t="shared" si="6"/>
        <v>4865.5</v>
      </c>
      <c r="L27" s="3">
        <f t="shared" si="23"/>
        <v>2937</v>
      </c>
      <c r="M27" s="3">
        <f t="shared" si="23"/>
        <v>0</v>
      </c>
      <c r="N27" s="3">
        <f t="shared" si="23"/>
        <v>1928.5</v>
      </c>
      <c r="O27" s="3">
        <f t="shared" si="23"/>
        <v>0</v>
      </c>
      <c r="P27" s="3">
        <f t="shared" si="7"/>
        <v>6431.1</v>
      </c>
      <c r="Q27" s="3">
        <v>3399.5</v>
      </c>
      <c r="R27" s="3">
        <f t="shared" si="23"/>
        <v>0</v>
      </c>
      <c r="S27" s="3">
        <v>3031.6</v>
      </c>
      <c r="T27" s="3">
        <f t="shared" si="23"/>
        <v>0</v>
      </c>
      <c r="U27" s="3">
        <f t="shared" si="8"/>
        <v>7345.8</v>
      </c>
      <c r="V27" s="3">
        <f>V28+V29+V30</f>
        <v>3961.5</v>
      </c>
      <c r="W27" s="3">
        <f t="shared" ref="W27:Y27" si="24">W28+W29+W30</f>
        <v>0</v>
      </c>
      <c r="X27" s="3">
        <f t="shared" si="24"/>
        <v>3384.3</v>
      </c>
      <c r="Y27" s="3">
        <f t="shared" si="24"/>
        <v>0</v>
      </c>
      <c r="Z27" s="3">
        <f t="shared" si="9"/>
        <v>8399.7999999999993</v>
      </c>
      <c r="AA27" s="3">
        <f>AA28+AA29+AA30</f>
        <v>4747.7</v>
      </c>
      <c r="AB27" s="3">
        <f t="shared" ref="AB27:AD27" si="25">AB28+AB29+AB30</f>
        <v>0</v>
      </c>
      <c r="AC27" s="3">
        <f t="shared" si="25"/>
        <v>3652.1</v>
      </c>
      <c r="AD27" s="3">
        <f t="shared" si="25"/>
        <v>0</v>
      </c>
      <c r="AE27" s="3">
        <f t="shared" si="22"/>
        <v>7555</v>
      </c>
      <c r="AF27" s="3">
        <f>AF28+AF29+AF30</f>
        <v>3902.8999999999996</v>
      </c>
      <c r="AG27" s="3">
        <f t="shared" ref="AG27:AI27" si="26">AG28+AG29+AG30</f>
        <v>0</v>
      </c>
      <c r="AH27" s="3">
        <f t="shared" si="26"/>
        <v>3652.1</v>
      </c>
      <c r="AI27" s="3">
        <f t="shared" si="26"/>
        <v>0</v>
      </c>
      <c r="AJ27" s="3">
        <f t="shared" si="11"/>
        <v>7555</v>
      </c>
      <c r="AK27" s="3">
        <f>AK28+AK29+AK30</f>
        <v>3902.8999999999996</v>
      </c>
      <c r="AL27" s="3">
        <f t="shared" ref="AL27:AN27" si="27">AL28+AL29+AL30</f>
        <v>0</v>
      </c>
      <c r="AM27" s="3">
        <f t="shared" si="27"/>
        <v>3652.1</v>
      </c>
      <c r="AN27" s="3">
        <f t="shared" si="27"/>
        <v>0</v>
      </c>
      <c r="AO27" s="3">
        <f>F27+K27+P27+U27+Z27+AE27+AJ27</f>
        <v>46595.5</v>
      </c>
      <c r="AP27" s="15" t="s">
        <v>152</v>
      </c>
      <c r="AQ27" s="33" t="s">
        <v>92</v>
      </c>
    </row>
    <row r="28" spans="1:43" s="32" customFormat="1" ht="129.75" customHeight="1" x14ac:dyDescent="0.2">
      <c r="A28" s="4"/>
      <c r="B28" s="2" t="s">
        <v>45</v>
      </c>
      <c r="C28" s="15"/>
      <c r="D28" s="14" t="s">
        <v>46</v>
      </c>
      <c r="E28" s="16"/>
      <c r="F28" s="3">
        <f t="shared" si="5"/>
        <v>2570</v>
      </c>
      <c r="G28" s="3">
        <v>967.5</v>
      </c>
      <c r="H28" s="3">
        <v>0</v>
      </c>
      <c r="I28" s="3">
        <v>1602.5</v>
      </c>
      <c r="J28" s="3">
        <v>0</v>
      </c>
      <c r="K28" s="3">
        <f t="shared" si="6"/>
        <v>3153.1</v>
      </c>
      <c r="L28" s="3">
        <v>1224.5999999999999</v>
      </c>
      <c r="M28" s="3">
        <v>0</v>
      </c>
      <c r="N28" s="3">
        <v>1928.5</v>
      </c>
      <c r="O28" s="3">
        <v>0</v>
      </c>
      <c r="P28" s="3">
        <f t="shared" si="7"/>
        <v>4670.8999999999996</v>
      </c>
      <c r="Q28" s="3">
        <v>1639.3</v>
      </c>
      <c r="R28" s="3">
        <v>0</v>
      </c>
      <c r="S28" s="3">
        <v>3031.6</v>
      </c>
      <c r="T28" s="3">
        <v>0</v>
      </c>
      <c r="U28" s="3">
        <f t="shared" si="8"/>
        <v>5020.6000000000004</v>
      </c>
      <c r="V28" s="3">
        <v>1636.3</v>
      </c>
      <c r="W28" s="3">
        <v>0</v>
      </c>
      <c r="X28" s="3">
        <v>3384.3</v>
      </c>
      <c r="Y28" s="3">
        <v>0</v>
      </c>
      <c r="Z28" s="3">
        <f t="shared" si="9"/>
        <v>6035.7</v>
      </c>
      <c r="AA28" s="3">
        <v>2383.6</v>
      </c>
      <c r="AB28" s="3">
        <v>0</v>
      </c>
      <c r="AC28" s="3">
        <v>3652.1</v>
      </c>
      <c r="AD28" s="3">
        <v>0</v>
      </c>
      <c r="AE28" s="3">
        <f t="shared" si="22"/>
        <v>5190.8999999999996</v>
      </c>
      <c r="AF28" s="3">
        <v>1538.8</v>
      </c>
      <c r="AG28" s="3">
        <v>0</v>
      </c>
      <c r="AH28" s="3">
        <v>3652.1</v>
      </c>
      <c r="AI28" s="3">
        <v>0</v>
      </c>
      <c r="AJ28" s="3">
        <f t="shared" si="11"/>
        <v>5190.8999999999996</v>
      </c>
      <c r="AK28" s="3">
        <v>1538.8</v>
      </c>
      <c r="AL28" s="3">
        <v>0</v>
      </c>
      <c r="AM28" s="3">
        <v>3652.1</v>
      </c>
      <c r="AN28" s="3">
        <v>0</v>
      </c>
      <c r="AO28" s="3">
        <f t="shared" si="12"/>
        <v>31832.1</v>
      </c>
      <c r="AP28" s="15"/>
    </row>
    <row r="29" spans="1:43" s="32" customFormat="1" ht="66.75" customHeight="1" x14ac:dyDescent="0.2">
      <c r="A29" s="4"/>
      <c r="B29" s="2" t="s">
        <v>47</v>
      </c>
      <c r="C29" s="15"/>
      <c r="D29" s="14" t="s">
        <v>48</v>
      </c>
      <c r="E29" s="16"/>
      <c r="F29" s="3">
        <f t="shared" si="5"/>
        <v>151</v>
      </c>
      <c r="G29" s="3">
        <v>151</v>
      </c>
      <c r="H29" s="3">
        <v>0</v>
      </c>
      <c r="I29" s="3">
        <v>0</v>
      </c>
      <c r="J29" s="3">
        <v>0</v>
      </c>
      <c r="K29" s="3">
        <f t="shared" si="6"/>
        <v>246</v>
      </c>
      <c r="L29" s="3">
        <v>246</v>
      </c>
      <c r="M29" s="3">
        <v>0</v>
      </c>
      <c r="N29" s="3">
        <v>0</v>
      </c>
      <c r="O29" s="3">
        <v>0</v>
      </c>
      <c r="P29" s="3">
        <f t="shared" si="7"/>
        <v>151</v>
      </c>
      <c r="Q29" s="3">
        <v>151</v>
      </c>
      <c r="R29" s="3">
        <v>0</v>
      </c>
      <c r="S29" s="3">
        <v>0</v>
      </c>
      <c r="T29" s="3">
        <v>0</v>
      </c>
      <c r="U29" s="3">
        <f t="shared" si="8"/>
        <v>151</v>
      </c>
      <c r="V29" s="3">
        <v>151</v>
      </c>
      <c r="W29" s="3">
        <v>0</v>
      </c>
      <c r="X29" s="3">
        <v>0</v>
      </c>
      <c r="Y29" s="3">
        <v>0</v>
      </c>
      <c r="Z29" s="3">
        <f t="shared" si="9"/>
        <v>151</v>
      </c>
      <c r="AA29" s="3">
        <v>151</v>
      </c>
      <c r="AB29" s="3">
        <v>0</v>
      </c>
      <c r="AC29" s="3">
        <v>0</v>
      </c>
      <c r="AD29" s="3">
        <v>0</v>
      </c>
      <c r="AE29" s="3">
        <f t="shared" si="22"/>
        <v>151</v>
      </c>
      <c r="AF29" s="3">
        <v>151</v>
      </c>
      <c r="AG29" s="3">
        <v>0</v>
      </c>
      <c r="AH29" s="3">
        <v>0</v>
      </c>
      <c r="AI29" s="3">
        <v>0</v>
      </c>
      <c r="AJ29" s="3">
        <f t="shared" si="11"/>
        <v>151</v>
      </c>
      <c r="AK29" s="3">
        <v>151</v>
      </c>
      <c r="AL29" s="3">
        <v>0</v>
      </c>
      <c r="AM29" s="3">
        <v>0</v>
      </c>
      <c r="AN29" s="3">
        <v>0</v>
      </c>
      <c r="AO29" s="3">
        <f t="shared" si="12"/>
        <v>1152</v>
      </c>
      <c r="AP29" s="15"/>
    </row>
    <row r="30" spans="1:43" s="32" customFormat="1" ht="58.5" customHeight="1" x14ac:dyDescent="0.2">
      <c r="A30" s="4"/>
      <c r="B30" s="2" t="s">
        <v>49</v>
      </c>
      <c r="C30" s="15"/>
      <c r="D30" s="14" t="s">
        <v>50</v>
      </c>
      <c r="E30" s="16"/>
      <c r="F30" s="3">
        <f t="shared" si="5"/>
        <v>1722.3000000000002</v>
      </c>
      <c r="G30" s="3">
        <v>1452.7</v>
      </c>
      <c r="H30" s="3">
        <v>0</v>
      </c>
      <c r="I30" s="3">
        <v>269.60000000000002</v>
      </c>
      <c r="J30" s="3">
        <v>0</v>
      </c>
      <c r="K30" s="3">
        <f t="shared" si="6"/>
        <v>1466.4</v>
      </c>
      <c r="L30" s="3">
        <v>1466.4</v>
      </c>
      <c r="M30" s="3">
        <v>0</v>
      </c>
      <c r="N30" s="3">
        <v>0</v>
      </c>
      <c r="O30" s="3">
        <v>0</v>
      </c>
      <c r="P30" s="3">
        <f t="shared" si="7"/>
        <v>1609.2</v>
      </c>
      <c r="Q30" s="3">
        <v>1609.2</v>
      </c>
      <c r="R30" s="3">
        <v>0</v>
      </c>
      <c r="S30" s="3">
        <v>0</v>
      </c>
      <c r="T30" s="3">
        <v>0</v>
      </c>
      <c r="U30" s="3">
        <f t="shared" si="8"/>
        <v>2174.1999999999998</v>
      </c>
      <c r="V30" s="3">
        <v>2174.1999999999998</v>
      </c>
      <c r="W30" s="3">
        <v>0</v>
      </c>
      <c r="X30" s="3">
        <v>0</v>
      </c>
      <c r="Y30" s="3">
        <v>0</v>
      </c>
      <c r="Z30" s="3">
        <f t="shared" si="9"/>
        <v>2213.1</v>
      </c>
      <c r="AA30" s="3">
        <v>2213.1</v>
      </c>
      <c r="AB30" s="3">
        <v>0</v>
      </c>
      <c r="AC30" s="3">
        <v>0</v>
      </c>
      <c r="AD30" s="3">
        <v>0</v>
      </c>
      <c r="AE30" s="3">
        <f t="shared" si="22"/>
        <v>2213.1</v>
      </c>
      <c r="AF30" s="3">
        <v>2213.1</v>
      </c>
      <c r="AG30" s="3">
        <v>0</v>
      </c>
      <c r="AH30" s="3">
        <v>0</v>
      </c>
      <c r="AI30" s="3">
        <v>0</v>
      </c>
      <c r="AJ30" s="3">
        <f t="shared" si="11"/>
        <v>2213.1</v>
      </c>
      <c r="AK30" s="3">
        <v>2213.1</v>
      </c>
      <c r="AL30" s="3">
        <v>0</v>
      </c>
      <c r="AM30" s="3">
        <v>0</v>
      </c>
      <c r="AN30" s="3">
        <v>0</v>
      </c>
      <c r="AO30" s="3">
        <f t="shared" si="12"/>
        <v>13611.400000000001</v>
      </c>
      <c r="AP30" s="15"/>
    </row>
    <row r="31" spans="1:43" s="32" customFormat="1" ht="127.5" x14ac:dyDescent="0.2">
      <c r="A31" s="4">
        <v>7</v>
      </c>
      <c r="B31" s="2" t="s">
        <v>91</v>
      </c>
      <c r="C31" s="13" t="s">
        <v>160</v>
      </c>
      <c r="D31" s="14" t="s">
        <v>51</v>
      </c>
      <c r="E31" s="13" t="s">
        <v>52</v>
      </c>
      <c r="F31" s="3">
        <f t="shared" si="5"/>
        <v>8739.4</v>
      </c>
      <c r="G31" s="3">
        <v>8739.4</v>
      </c>
      <c r="H31" s="3">
        <v>0</v>
      </c>
      <c r="I31" s="3">
        <v>0</v>
      </c>
      <c r="J31" s="3">
        <v>0</v>
      </c>
      <c r="K31" s="3">
        <f t="shared" si="6"/>
        <v>9292.7000000000007</v>
      </c>
      <c r="L31" s="3">
        <v>9292.7000000000007</v>
      </c>
      <c r="M31" s="3">
        <v>0</v>
      </c>
      <c r="N31" s="3">
        <v>0</v>
      </c>
      <c r="O31" s="3">
        <v>0</v>
      </c>
      <c r="P31" s="3">
        <f t="shared" si="7"/>
        <v>9406.5</v>
      </c>
      <c r="Q31" s="3">
        <v>9406.5</v>
      </c>
      <c r="R31" s="3">
        <v>0</v>
      </c>
      <c r="S31" s="3">
        <v>0</v>
      </c>
      <c r="T31" s="3">
        <v>0</v>
      </c>
      <c r="U31" s="3">
        <f t="shared" si="8"/>
        <v>13279.4</v>
      </c>
      <c r="V31" s="3">
        <v>13279.4</v>
      </c>
      <c r="W31" s="3">
        <v>0</v>
      </c>
      <c r="X31" s="3">
        <v>0</v>
      </c>
      <c r="Y31" s="3">
        <v>0</v>
      </c>
      <c r="Z31" s="3">
        <f t="shared" si="9"/>
        <v>9154.2000000000007</v>
      </c>
      <c r="AA31" s="3">
        <v>9154.2000000000007</v>
      </c>
      <c r="AB31" s="3">
        <v>0</v>
      </c>
      <c r="AC31" s="3">
        <v>0</v>
      </c>
      <c r="AD31" s="3">
        <v>0</v>
      </c>
      <c r="AE31" s="3">
        <f t="shared" si="22"/>
        <v>9841.5</v>
      </c>
      <c r="AF31" s="3">
        <v>9841.5</v>
      </c>
      <c r="AG31" s="3">
        <v>0</v>
      </c>
      <c r="AH31" s="3">
        <v>0</v>
      </c>
      <c r="AI31" s="3">
        <v>0</v>
      </c>
      <c r="AJ31" s="3">
        <f t="shared" si="11"/>
        <v>9039.5</v>
      </c>
      <c r="AK31" s="3">
        <v>9039.5</v>
      </c>
      <c r="AL31" s="3">
        <v>0</v>
      </c>
      <c r="AM31" s="3">
        <v>0</v>
      </c>
      <c r="AN31" s="3">
        <v>0</v>
      </c>
      <c r="AO31" s="3">
        <f t="shared" si="12"/>
        <v>68753.2</v>
      </c>
      <c r="AP31" s="13" t="s">
        <v>161</v>
      </c>
    </row>
    <row r="32" spans="1:43" s="32" customFormat="1" ht="63.75" x14ac:dyDescent="0.2">
      <c r="A32" s="4">
        <v>8</v>
      </c>
      <c r="B32" s="2" t="s">
        <v>134</v>
      </c>
      <c r="C32" s="13" t="s">
        <v>129</v>
      </c>
      <c r="D32" s="14" t="s">
        <v>53</v>
      </c>
      <c r="E32" s="13" t="s">
        <v>54</v>
      </c>
      <c r="F32" s="3">
        <f t="shared" si="5"/>
        <v>12728.3</v>
      </c>
      <c r="G32" s="3">
        <v>271</v>
      </c>
      <c r="H32" s="3">
        <v>292.2</v>
      </c>
      <c r="I32" s="3">
        <v>368.7</v>
      </c>
      <c r="J32" s="3">
        <v>11796.4</v>
      </c>
      <c r="K32" s="3">
        <f t="shared" si="6"/>
        <v>13139.5</v>
      </c>
      <c r="L32" s="3">
        <v>282</v>
      </c>
      <c r="M32" s="3">
        <v>75.8</v>
      </c>
      <c r="N32" s="3">
        <v>316.7</v>
      </c>
      <c r="O32" s="3">
        <v>12465</v>
      </c>
      <c r="P32" s="3">
        <f t="shared" si="7"/>
        <v>13932.5</v>
      </c>
      <c r="Q32" s="3">
        <v>294.5</v>
      </c>
      <c r="R32" s="3">
        <v>93.3</v>
      </c>
      <c r="S32" s="3">
        <v>365.7</v>
      </c>
      <c r="T32" s="3">
        <v>13179</v>
      </c>
      <c r="U32" s="3">
        <f t="shared" si="8"/>
        <v>14916.1</v>
      </c>
      <c r="V32" s="3">
        <v>305</v>
      </c>
      <c r="W32" s="3">
        <v>231.1</v>
      </c>
      <c r="X32" s="3">
        <v>441</v>
      </c>
      <c r="Y32" s="3">
        <v>13939</v>
      </c>
      <c r="Z32" s="3">
        <f t="shared" si="9"/>
        <v>16791.7</v>
      </c>
      <c r="AA32" s="3">
        <v>443</v>
      </c>
      <c r="AB32" s="3">
        <v>162.69999999999999</v>
      </c>
      <c r="AC32" s="3">
        <v>1441</v>
      </c>
      <c r="AD32" s="3">
        <v>14745</v>
      </c>
      <c r="AE32" s="3">
        <f t="shared" si="22"/>
        <v>13753.900000000001</v>
      </c>
      <c r="AF32" s="3">
        <v>443</v>
      </c>
      <c r="AG32" s="3">
        <v>163.30000000000001</v>
      </c>
      <c r="AH32" s="3">
        <v>1654.5</v>
      </c>
      <c r="AI32" s="3">
        <v>11493.1</v>
      </c>
      <c r="AJ32" s="3">
        <f>AK32+AL32+AM32+AN32</f>
        <v>13007.7</v>
      </c>
      <c r="AK32" s="3">
        <v>443</v>
      </c>
      <c r="AL32" s="3">
        <v>163.30000000000001</v>
      </c>
      <c r="AM32" s="3">
        <v>1585.4</v>
      </c>
      <c r="AN32" s="3">
        <v>10816</v>
      </c>
      <c r="AO32" s="3">
        <f t="shared" si="12"/>
        <v>98269.7</v>
      </c>
      <c r="AP32" s="13" t="s">
        <v>145</v>
      </c>
    </row>
    <row r="33" spans="1:43" s="32" customFormat="1" ht="96.75" customHeight="1" x14ac:dyDescent="0.2">
      <c r="A33" s="4">
        <v>9</v>
      </c>
      <c r="B33" s="2" t="s">
        <v>115</v>
      </c>
      <c r="C33" s="15" t="s">
        <v>155</v>
      </c>
      <c r="D33" s="14" t="s">
        <v>55</v>
      </c>
      <c r="E33" s="13" t="s">
        <v>56</v>
      </c>
      <c r="F33" s="3">
        <f t="shared" si="5"/>
        <v>55485.599999999999</v>
      </c>
      <c r="G33" s="3">
        <f t="shared" ref="G33:O33" si="28">G34+G35+G36</f>
        <v>41059</v>
      </c>
      <c r="H33" s="3">
        <f t="shared" si="28"/>
        <v>0</v>
      </c>
      <c r="I33" s="3">
        <f t="shared" si="28"/>
        <v>14279.400000000001</v>
      </c>
      <c r="J33" s="3">
        <f t="shared" si="28"/>
        <v>147.19999999999999</v>
      </c>
      <c r="K33" s="3">
        <f t="shared" si="6"/>
        <v>73011.099999999991</v>
      </c>
      <c r="L33" s="3">
        <f>L34+L35+L36</f>
        <v>55228.7</v>
      </c>
      <c r="M33" s="3">
        <f t="shared" si="28"/>
        <v>0</v>
      </c>
      <c r="N33" s="3">
        <f t="shared" si="28"/>
        <v>17598.599999999999</v>
      </c>
      <c r="O33" s="3">
        <f t="shared" si="28"/>
        <v>183.8</v>
      </c>
      <c r="P33" s="3">
        <f t="shared" si="7"/>
        <v>90310</v>
      </c>
      <c r="Q33" s="3">
        <v>70093.3</v>
      </c>
      <c r="R33" s="3">
        <v>2999.9</v>
      </c>
      <c r="S33" s="3">
        <v>16277</v>
      </c>
      <c r="T33" s="3">
        <v>939.8</v>
      </c>
      <c r="U33" s="3">
        <f t="shared" si="8"/>
        <v>95853.5</v>
      </c>
      <c r="V33" s="3">
        <f>V34+V35+V36</f>
        <v>76942.100000000006</v>
      </c>
      <c r="W33" s="3">
        <f t="shared" ref="W33:Y33" si="29">W34+W35+W36</f>
        <v>0</v>
      </c>
      <c r="X33" s="3">
        <f t="shared" si="29"/>
        <v>18701.900000000001</v>
      </c>
      <c r="Y33" s="3">
        <f t="shared" si="29"/>
        <v>209.5</v>
      </c>
      <c r="Z33" s="3">
        <f>Z34+Z35+Z36</f>
        <v>131816.79999999999</v>
      </c>
      <c r="AA33" s="3">
        <f t="shared" ref="AA33:AD33" si="30">AA34+AA35+AA36</f>
        <v>99564.400000000009</v>
      </c>
      <c r="AB33" s="3">
        <f t="shared" si="30"/>
        <v>0</v>
      </c>
      <c r="AC33" s="3">
        <f t="shared" si="30"/>
        <v>30820</v>
      </c>
      <c r="AD33" s="3">
        <f t="shared" si="30"/>
        <v>1432.4</v>
      </c>
      <c r="AE33" s="3">
        <f t="shared" ref="AE33" si="31">AE34+AE35+AE36</f>
        <v>62385.3</v>
      </c>
      <c r="AF33" s="3">
        <f t="shared" ref="AF33" si="32">AF34+AF35+AF36</f>
        <v>62365.3</v>
      </c>
      <c r="AG33" s="3">
        <f t="shared" ref="AG33" si="33">AG34+AG35+AG36</f>
        <v>0</v>
      </c>
      <c r="AH33" s="3">
        <f t="shared" ref="AH33" si="34">AH34+AH35+AH36</f>
        <v>0</v>
      </c>
      <c r="AI33" s="3">
        <f t="shared" ref="AI33" si="35">AI34+AI35+AI36</f>
        <v>20</v>
      </c>
      <c r="AJ33" s="3">
        <f>AJ34+AJ35+AJ36</f>
        <v>65385.3</v>
      </c>
      <c r="AK33" s="3">
        <f t="shared" ref="AK33:AN33" si="36">AK34+AK35+AK36</f>
        <v>65365.3</v>
      </c>
      <c r="AL33" s="3">
        <f t="shared" si="36"/>
        <v>0</v>
      </c>
      <c r="AM33" s="3">
        <f t="shared" si="36"/>
        <v>0</v>
      </c>
      <c r="AN33" s="3">
        <f t="shared" si="36"/>
        <v>20</v>
      </c>
      <c r="AO33" s="3">
        <f t="shared" si="12"/>
        <v>574247.6</v>
      </c>
      <c r="AP33" s="15" t="s">
        <v>156</v>
      </c>
      <c r="AQ33" s="33" t="s">
        <v>92</v>
      </c>
    </row>
    <row r="34" spans="1:43" s="32" customFormat="1" ht="38.25" x14ac:dyDescent="0.2">
      <c r="A34" s="1"/>
      <c r="B34" s="2" t="s">
        <v>57</v>
      </c>
      <c r="C34" s="15"/>
      <c r="D34" s="14" t="s">
        <v>58</v>
      </c>
      <c r="E34" s="13" t="s">
        <v>59</v>
      </c>
      <c r="F34" s="3">
        <f t="shared" si="5"/>
        <v>4653.2</v>
      </c>
      <c r="G34" s="3">
        <v>4603.2</v>
      </c>
      <c r="H34" s="3">
        <v>0</v>
      </c>
      <c r="I34" s="3">
        <v>0</v>
      </c>
      <c r="J34" s="3">
        <v>50</v>
      </c>
      <c r="K34" s="3">
        <f t="shared" si="6"/>
        <v>10080</v>
      </c>
      <c r="L34" s="3">
        <v>10030</v>
      </c>
      <c r="M34" s="3">
        <v>0</v>
      </c>
      <c r="N34" s="3">
        <v>0</v>
      </c>
      <c r="O34" s="3">
        <v>50</v>
      </c>
      <c r="P34" s="3">
        <f t="shared" si="7"/>
        <v>10967</v>
      </c>
      <c r="Q34" s="3">
        <v>10967</v>
      </c>
      <c r="R34" s="3">
        <v>0</v>
      </c>
      <c r="S34" s="3">
        <v>0</v>
      </c>
      <c r="T34" s="3">
        <v>0</v>
      </c>
      <c r="U34" s="3">
        <f t="shared" si="8"/>
        <v>13864</v>
      </c>
      <c r="V34" s="3">
        <v>13864</v>
      </c>
      <c r="W34" s="3">
        <v>0</v>
      </c>
      <c r="X34" s="3">
        <v>0</v>
      </c>
      <c r="Y34" s="3">
        <v>0</v>
      </c>
      <c r="Z34" s="3">
        <f t="shared" si="9"/>
        <v>15180</v>
      </c>
      <c r="AA34" s="3">
        <v>15160</v>
      </c>
      <c r="AB34" s="3">
        <v>0</v>
      </c>
      <c r="AC34" s="3">
        <v>0</v>
      </c>
      <c r="AD34" s="3">
        <v>20</v>
      </c>
      <c r="AE34" s="3">
        <f t="shared" si="22"/>
        <v>15520</v>
      </c>
      <c r="AF34" s="3">
        <v>15500</v>
      </c>
      <c r="AG34" s="3">
        <v>0</v>
      </c>
      <c r="AH34" s="3">
        <v>0</v>
      </c>
      <c r="AI34" s="3">
        <v>20</v>
      </c>
      <c r="AJ34" s="3">
        <f>AK34+AL34+AM34+AN34</f>
        <v>18520</v>
      </c>
      <c r="AK34" s="3">
        <v>18500</v>
      </c>
      <c r="AL34" s="3">
        <v>0</v>
      </c>
      <c r="AM34" s="3">
        <v>0</v>
      </c>
      <c r="AN34" s="3">
        <v>20</v>
      </c>
      <c r="AO34" s="3">
        <f t="shared" si="12"/>
        <v>88784.2</v>
      </c>
      <c r="AP34" s="15"/>
    </row>
    <row r="35" spans="1:43" s="32" customFormat="1" ht="63.75" x14ac:dyDescent="0.2">
      <c r="A35" s="1"/>
      <c r="B35" s="2" t="s">
        <v>60</v>
      </c>
      <c r="C35" s="15"/>
      <c r="D35" s="14" t="s">
        <v>61</v>
      </c>
      <c r="E35" s="13" t="s">
        <v>62</v>
      </c>
      <c r="F35" s="3">
        <f t="shared" si="5"/>
        <v>9352.7999999999993</v>
      </c>
      <c r="G35" s="3">
        <v>6345.3</v>
      </c>
      <c r="H35" s="3">
        <v>0</v>
      </c>
      <c r="I35" s="3">
        <v>2971.2</v>
      </c>
      <c r="J35" s="3">
        <v>36.299999999999997</v>
      </c>
      <c r="K35" s="3">
        <f t="shared" si="6"/>
        <v>8347.1</v>
      </c>
      <c r="L35" s="3">
        <v>8347.1</v>
      </c>
      <c r="M35" s="3">
        <v>0</v>
      </c>
      <c r="N35" s="3">
        <v>0</v>
      </c>
      <c r="O35" s="3">
        <v>0</v>
      </c>
      <c r="P35" s="3">
        <f t="shared" si="7"/>
        <v>15950.699999999999</v>
      </c>
      <c r="Q35" s="3">
        <v>14941.1</v>
      </c>
      <c r="R35" s="3">
        <v>0</v>
      </c>
      <c r="S35" s="3">
        <v>874.3</v>
      </c>
      <c r="T35" s="3">
        <v>135.30000000000001</v>
      </c>
      <c r="U35" s="3">
        <f t="shared" si="8"/>
        <v>11660.6</v>
      </c>
      <c r="V35" s="3">
        <v>8587.5</v>
      </c>
      <c r="W35" s="3">
        <v>0</v>
      </c>
      <c r="X35" s="3">
        <v>3000</v>
      </c>
      <c r="Y35" s="3">
        <v>73.099999999999994</v>
      </c>
      <c r="Z35" s="3">
        <f t="shared" si="9"/>
        <v>10758.100000000002</v>
      </c>
      <c r="AA35" s="3">
        <v>5315.3</v>
      </c>
      <c r="AB35" s="3">
        <v>0</v>
      </c>
      <c r="AC35" s="3">
        <v>5099.6000000000004</v>
      </c>
      <c r="AD35" s="3">
        <v>343.2</v>
      </c>
      <c r="AE35" s="3">
        <f t="shared" si="22"/>
        <v>3320.3</v>
      </c>
      <c r="AF35" s="3">
        <v>3320.3</v>
      </c>
      <c r="AG35" s="3">
        <v>0</v>
      </c>
      <c r="AH35" s="3">
        <v>0</v>
      </c>
      <c r="AI35" s="3">
        <v>0</v>
      </c>
      <c r="AJ35" s="3">
        <f t="shared" si="11"/>
        <v>3320.3</v>
      </c>
      <c r="AK35" s="3">
        <v>3320.3</v>
      </c>
      <c r="AL35" s="3">
        <v>0</v>
      </c>
      <c r="AM35" s="3">
        <v>0</v>
      </c>
      <c r="AN35" s="3">
        <v>0</v>
      </c>
      <c r="AO35" s="3">
        <f t="shared" si="12"/>
        <v>62709.900000000009</v>
      </c>
      <c r="AP35" s="15"/>
    </row>
    <row r="36" spans="1:43" s="32" customFormat="1" ht="153" x14ac:dyDescent="0.2">
      <c r="A36" s="1"/>
      <c r="B36" s="2" t="s">
        <v>63</v>
      </c>
      <c r="C36" s="15"/>
      <c r="D36" s="14" t="s">
        <v>64</v>
      </c>
      <c r="E36" s="13" t="s">
        <v>62</v>
      </c>
      <c r="F36" s="3">
        <f t="shared" si="5"/>
        <v>41479.599999999999</v>
      </c>
      <c r="G36" s="3">
        <v>30110.5</v>
      </c>
      <c r="H36" s="3">
        <v>0</v>
      </c>
      <c r="I36" s="3">
        <v>11308.2</v>
      </c>
      <c r="J36" s="3">
        <v>60.9</v>
      </c>
      <c r="K36" s="3">
        <f t="shared" si="6"/>
        <v>54584</v>
      </c>
      <c r="L36" s="3">
        <v>36851.599999999999</v>
      </c>
      <c r="M36" s="3">
        <v>0</v>
      </c>
      <c r="N36" s="3">
        <v>17598.599999999999</v>
      </c>
      <c r="O36" s="3">
        <v>133.80000000000001</v>
      </c>
      <c r="P36" s="3">
        <f t="shared" si="7"/>
        <v>63392.3</v>
      </c>
      <c r="Q36" s="3">
        <v>44185.2</v>
      </c>
      <c r="R36" s="3">
        <v>2999.9</v>
      </c>
      <c r="S36" s="3">
        <v>15402.7</v>
      </c>
      <c r="T36" s="3">
        <v>804.5</v>
      </c>
      <c r="U36" s="3">
        <f t="shared" si="8"/>
        <v>70328.899999999994</v>
      </c>
      <c r="V36" s="3">
        <v>54490.6</v>
      </c>
      <c r="W36" s="3">
        <v>0</v>
      </c>
      <c r="X36" s="3">
        <v>15701.9</v>
      </c>
      <c r="Y36" s="3">
        <v>136.4</v>
      </c>
      <c r="Z36" s="3">
        <f t="shared" si="9"/>
        <v>105878.7</v>
      </c>
      <c r="AA36" s="3">
        <v>79089.100000000006</v>
      </c>
      <c r="AB36" s="3">
        <v>0</v>
      </c>
      <c r="AC36" s="3">
        <v>25720.400000000001</v>
      </c>
      <c r="AD36" s="3">
        <v>1069.2</v>
      </c>
      <c r="AE36" s="3">
        <f t="shared" si="22"/>
        <v>43545</v>
      </c>
      <c r="AF36" s="3">
        <v>43545</v>
      </c>
      <c r="AG36" s="3">
        <v>0</v>
      </c>
      <c r="AH36" s="3">
        <v>0</v>
      </c>
      <c r="AI36" s="3">
        <v>0</v>
      </c>
      <c r="AJ36" s="3">
        <f t="shared" si="11"/>
        <v>43545</v>
      </c>
      <c r="AK36" s="3">
        <v>43545</v>
      </c>
      <c r="AL36" s="3">
        <v>0</v>
      </c>
      <c r="AM36" s="3">
        <v>0</v>
      </c>
      <c r="AN36" s="3">
        <v>0</v>
      </c>
      <c r="AO36" s="3">
        <f t="shared" si="12"/>
        <v>422753.5</v>
      </c>
      <c r="AP36" s="15"/>
    </row>
    <row r="37" spans="1:43" s="32" customFormat="1" ht="89.25" x14ac:dyDescent="0.2">
      <c r="A37" s="7">
        <v>10</v>
      </c>
      <c r="B37" s="2" t="s">
        <v>116</v>
      </c>
      <c r="C37" s="13" t="s">
        <v>146</v>
      </c>
      <c r="D37" s="14" t="s">
        <v>65</v>
      </c>
      <c r="E37" s="13" t="s">
        <v>66</v>
      </c>
      <c r="F37" s="3">
        <f t="shared" si="5"/>
        <v>15139.7</v>
      </c>
      <c r="G37" s="3">
        <v>12697.9</v>
      </c>
      <c r="H37" s="3">
        <v>0</v>
      </c>
      <c r="I37" s="3">
        <v>2441.8000000000002</v>
      </c>
      <c r="J37" s="3">
        <v>0</v>
      </c>
      <c r="K37" s="3">
        <f t="shared" si="6"/>
        <v>14658.9</v>
      </c>
      <c r="L37" s="3">
        <v>14658.9</v>
      </c>
      <c r="M37" s="3">
        <v>0</v>
      </c>
      <c r="N37" s="3">
        <v>0</v>
      </c>
      <c r="O37" s="3">
        <v>0</v>
      </c>
      <c r="P37" s="3">
        <f t="shared" si="7"/>
        <v>16146.8</v>
      </c>
      <c r="Q37" s="3">
        <v>16146.8</v>
      </c>
      <c r="R37" s="3">
        <v>0</v>
      </c>
      <c r="S37" s="3">
        <v>0</v>
      </c>
      <c r="T37" s="3">
        <v>0</v>
      </c>
      <c r="U37" s="3">
        <f t="shared" si="8"/>
        <v>20529.899999999998</v>
      </c>
      <c r="V37" s="3">
        <v>19581.3</v>
      </c>
      <c r="W37" s="3">
        <v>0</v>
      </c>
      <c r="X37" s="3">
        <v>948.6</v>
      </c>
      <c r="Y37" s="3">
        <v>0</v>
      </c>
      <c r="Z37" s="3">
        <f t="shared" si="9"/>
        <v>20254.5</v>
      </c>
      <c r="AA37" s="3">
        <v>20254.5</v>
      </c>
      <c r="AB37" s="3">
        <v>0</v>
      </c>
      <c r="AC37" s="3">
        <v>0</v>
      </c>
      <c r="AD37" s="3">
        <v>0</v>
      </c>
      <c r="AE37" s="3">
        <f t="shared" si="22"/>
        <v>19741</v>
      </c>
      <c r="AF37" s="3">
        <v>19741</v>
      </c>
      <c r="AG37" s="3">
        <v>0</v>
      </c>
      <c r="AH37" s="3">
        <v>0</v>
      </c>
      <c r="AI37" s="3">
        <v>0</v>
      </c>
      <c r="AJ37" s="3">
        <f t="shared" si="11"/>
        <v>19741.2</v>
      </c>
      <c r="AK37" s="3">
        <v>19741.2</v>
      </c>
      <c r="AL37" s="3">
        <v>0</v>
      </c>
      <c r="AM37" s="3">
        <v>0</v>
      </c>
      <c r="AN37" s="3">
        <v>0</v>
      </c>
      <c r="AO37" s="3">
        <f t="shared" si="12"/>
        <v>126211.99999999999</v>
      </c>
      <c r="AP37" s="13" t="s">
        <v>139</v>
      </c>
    </row>
    <row r="38" spans="1:43" s="32" customFormat="1" ht="132.75" customHeight="1" x14ac:dyDescent="0.2">
      <c r="A38" s="7">
        <v>11</v>
      </c>
      <c r="B38" s="2" t="s">
        <v>117</v>
      </c>
      <c r="C38" s="13" t="s">
        <v>140</v>
      </c>
      <c r="D38" s="14" t="s">
        <v>67</v>
      </c>
      <c r="E38" s="13" t="s">
        <v>95</v>
      </c>
      <c r="F38" s="3">
        <f t="shared" si="5"/>
        <v>1818.8</v>
      </c>
      <c r="G38" s="3">
        <v>1818.8</v>
      </c>
      <c r="H38" s="3">
        <v>0</v>
      </c>
      <c r="I38" s="3">
        <v>0</v>
      </c>
      <c r="J38" s="3">
        <v>0</v>
      </c>
      <c r="K38" s="3">
        <f t="shared" si="6"/>
        <v>1034.8</v>
      </c>
      <c r="L38" s="3">
        <v>1034.8</v>
      </c>
      <c r="M38" s="3">
        <v>0</v>
      </c>
      <c r="N38" s="3">
        <v>0</v>
      </c>
      <c r="O38" s="3">
        <v>0</v>
      </c>
      <c r="P38" s="3">
        <f t="shared" si="7"/>
        <v>12453.5</v>
      </c>
      <c r="Q38" s="3">
        <v>7100.3</v>
      </c>
      <c r="R38" s="3">
        <v>0</v>
      </c>
      <c r="S38" s="3">
        <v>5353.2</v>
      </c>
      <c r="T38" s="3">
        <v>0</v>
      </c>
      <c r="U38" s="3">
        <f t="shared" si="8"/>
        <v>22706.9</v>
      </c>
      <c r="V38" s="3">
        <v>12461.7</v>
      </c>
      <c r="W38" s="3">
        <v>0</v>
      </c>
      <c r="X38" s="3">
        <v>10095.200000000001</v>
      </c>
      <c r="Y38" s="3">
        <v>150</v>
      </c>
      <c r="Z38" s="3">
        <f t="shared" si="9"/>
        <v>18187.5</v>
      </c>
      <c r="AA38" s="3">
        <v>11548.5</v>
      </c>
      <c r="AB38" s="3">
        <v>0</v>
      </c>
      <c r="AC38" s="3">
        <v>6639</v>
      </c>
      <c r="AD38" s="3">
        <v>0</v>
      </c>
      <c r="AE38" s="3">
        <f t="shared" si="22"/>
        <v>14500</v>
      </c>
      <c r="AF38" s="3">
        <v>7861</v>
      </c>
      <c r="AG38" s="3">
        <v>0</v>
      </c>
      <c r="AH38" s="3">
        <v>6639</v>
      </c>
      <c r="AI38" s="3">
        <v>0</v>
      </c>
      <c r="AJ38" s="3">
        <f t="shared" si="11"/>
        <v>14500</v>
      </c>
      <c r="AK38" s="3">
        <v>7861</v>
      </c>
      <c r="AL38" s="3">
        <v>0</v>
      </c>
      <c r="AM38" s="3">
        <v>6639</v>
      </c>
      <c r="AN38" s="3">
        <v>0</v>
      </c>
      <c r="AO38" s="3">
        <f t="shared" si="12"/>
        <v>85201.5</v>
      </c>
      <c r="AP38" s="13" t="s">
        <v>154</v>
      </c>
    </row>
    <row r="39" spans="1:43" s="32" customFormat="1" ht="105" customHeight="1" x14ac:dyDescent="0.2">
      <c r="A39" s="7">
        <v>12</v>
      </c>
      <c r="B39" s="2" t="s">
        <v>118</v>
      </c>
      <c r="C39" s="13" t="s">
        <v>119</v>
      </c>
      <c r="D39" s="14" t="s">
        <v>68</v>
      </c>
      <c r="E39" s="13" t="s">
        <v>56</v>
      </c>
      <c r="F39" s="3">
        <f t="shared" si="5"/>
        <v>3255.7</v>
      </c>
      <c r="G39" s="3">
        <v>1181.7</v>
      </c>
      <c r="H39" s="3">
        <v>0</v>
      </c>
      <c r="I39" s="3">
        <v>2074</v>
      </c>
      <c r="J39" s="3">
        <v>0</v>
      </c>
      <c r="K39" s="3">
        <f t="shared" si="6"/>
        <v>2277</v>
      </c>
      <c r="L39" s="3">
        <v>1277</v>
      </c>
      <c r="M39" s="3">
        <v>0</v>
      </c>
      <c r="N39" s="3">
        <v>1000</v>
      </c>
      <c r="O39" s="3">
        <v>0</v>
      </c>
      <c r="P39" s="3">
        <f t="shared" si="7"/>
        <v>2553</v>
      </c>
      <c r="Q39" s="3">
        <v>1553</v>
      </c>
      <c r="R39" s="3">
        <v>0</v>
      </c>
      <c r="S39" s="3">
        <v>1000</v>
      </c>
      <c r="T39" s="3">
        <v>0</v>
      </c>
      <c r="U39" s="3">
        <f t="shared" si="8"/>
        <v>1341</v>
      </c>
      <c r="V39" s="3">
        <v>1341</v>
      </c>
      <c r="W39" s="3">
        <v>0</v>
      </c>
      <c r="X39" s="3">
        <v>0</v>
      </c>
      <c r="Y39" s="3">
        <v>0</v>
      </c>
      <c r="Z39" s="3">
        <f t="shared" si="9"/>
        <v>1570</v>
      </c>
      <c r="AA39" s="3">
        <v>1570</v>
      </c>
      <c r="AB39" s="3">
        <v>0</v>
      </c>
      <c r="AC39" s="3">
        <v>0</v>
      </c>
      <c r="AD39" s="3">
        <v>0</v>
      </c>
      <c r="AE39" s="3">
        <f t="shared" si="22"/>
        <v>1637</v>
      </c>
      <c r="AF39" s="3">
        <v>1637</v>
      </c>
      <c r="AG39" s="3">
        <v>0</v>
      </c>
      <c r="AH39" s="3">
        <v>0</v>
      </c>
      <c r="AI39" s="3">
        <v>0</v>
      </c>
      <c r="AJ39" s="3">
        <f t="shared" si="11"/>
        <v>1708</v>
      </c>
      <c r="AK39" s="3">
        <v>1708</v>
      </c>
      <c r="AL39" s="3">
        <v>0</v>
      </c>
      <c r="AM39" s="3">
        <v>0</v>
      </c>
      <c r="AN39" s="3">
        <v>0</v>
      </c>
      <c r="AO39" s="3">
        <f t="shared" si="12"/>
        <v>14341.7</v>
      </c>
      <c r="AP39" s="13" t="s">
        <v>136</v>
      </c>
    </row>
    <row r="40" spans="1:43" s="32" customFormat="1" ht="140.25" x14ac:dyDescent="0.2">
      <c r="A40" s="7">
        <v>13</v>
      </c>
      <c r="B40" s="2" t="s">
        <v>120</v>
      </c>
      <c r="C40" s="13" t="s">
        <v>147</v>
      </c>
      <c r="D40" s="14" t="s">
        <v>69</v>
      </c>
      <c r="E40" s="13" t="s">
        <v>96</v>
      </c>
      <c r="F40" s="3">
        <f t="shared" si="5"/>
        <v>106</v>
      </c>
      <c r="G40" s="3">
        <v>106</v>
      </c>
      <c r="H40" s="3">
        <v>0</v>
      </c>
      <c r="I40" s="3">
        <v>0</v>
      </c>
      <c r="J40" s="3">
        <v>0</v>
      </c>
      <c r="K40" s="3">
        <f t="shared" si="6"/>
        <v>106</v>
      </c>
      <c r="L40" s="3">
        <v>106</v>
      </c>
      <c r="M40" s="3">
        <v>0</v>
      </c>
      <c r="N40" s="3">
        <v>0</v>
      </c>
      <c r="O40" s="3">
        <v>0</v>
      </c>
      <c r="P40" s="3">
        <f t="shared" si="7"/>
        <v>119</v>
      </c>
      <c r="Q40" s="3">
        <v>119</v>
      </c>
      <c r="R40" s="3">
        <v>0</v>
      </c>
      <c r="S40" s="3">
        <v>0</v>
      </c>
      <c r="T40" s="3">
        <v>0</v>
      </c>
      <c r="U40" s="3">
        <f t="shared" si="8"/>
        <v>119</v>
      </c>
      <c r="V40" s="3">
        <v>119</v>
      </c>
      <c r="W40" s="3">
        <v>0</v>
      </c>
      <c r="X40" s="3">
        <v>0</v>
      </c>
      <c r="Y40" s="3">
        <v>0</v>
      </c>
      <c r="Z40" s="3">
        <f t="shared" si="9"/>
        <v>378</v>
      </c>
      <c r="AA40" s="3">
        <v>378</v>
      </c>
      <c r="AB40" s="3">
        <v>0</v>
      </c>
      <c r="AC40" s="3">
        <v>0</v>
      </c>
      <c r="AD40" s="3">
        <v>0</v>
      </c>
      <c r="AE40" s="3">
        <f t="shared" si="22"/>
        <v>127</v>
      </c>
      <c r="AF40" s="3">
        <v>127</v>
      </c>
      <c r="AG40" s="3">
        <v>0</v>
      </c>
      <c r="AH40" s="3">
        <v>0</v>
      </c>
      <c r="AI40" s="3">
        <v>0</v>
      </c>
      <c r="AJ40" s="3">
        <f t="shared" si="11"/>
        <v>0</v>
      </c>
      <c r="AK40" s="3">
        <v>0</v>
      </c>
      <c r="AL40" s="3">
        <v>0</v>
      </c>
      <c r="AM40" s="3">
        <v>0</v>
      </c>
      <c r="AN40" s="3">
        <v>0</v>
      </c>
      <c r="AO40" s="3">
        <f t="shared" si="12"/>
        <v>955</v>
      </c>
      <c r="AP40" s="13" t="s">
        <v>127</v>
      </c>
    </row>
    <row r="41" spans="1:43" s="32" customFormat="1" ht="107.25" customHeight="1" x14ac:dyDescent="0.2">
      <c r="A41" s="7">
        <v>14</v>
      </c>
      <c r="B41" s="2" t="s">
        <v>121</v>
      </c>
      <c r="C41" s="15" t="s">
        <v>162</v>
      </c>
      <c r="D41" s="14" t="s">
        <v>70</v>
      </c>
      <c r="E41" s="15" t="s">
        <v>71</v>
      </c>
      <c r="F41" s="3">
        <f t="shared" si="5"/>
        <v>2821</v>
      </c>
      <c r="G41" s="3">
        <f>G42+G43</f>
        <v>2821</v>
      </c>
      <c r="H41" s="3">
        <f t="shared" ref="H41:T41" si="37">H42+H43</f>
        <v>0</v>
      </c>
      <c r="I41" s="3">
        <f t="shared" si="37"/>
        <v>0</v>
      </c>
      <c r="J41" s="3">
        <f t="shared" si="37"/>
        <v>0</v>
      </c>
      <c r="K41" s="3">
        <f t="shared" si="6"/>
        <v>3835.7</v>
      </c>
      <c r="L41" s="3">
        <f>L42+L43</f>
        <v>3835.7</v>
      </c>
      <c r="M41" s="3">
        <f t="shared" si="37"/>
        <v>0</v>
      </c>
      <c r="N41" s="3">
        <f t="shared" si="37"/>
        <v>0</v>
      </c>
      <c r="O41" s="3">
        <f t="shared" si="37"/>
        <v>0</v>
      </c>
      <c r="P41" s="3">
        <f t="shared" si="7"/>
        <v>3115.8</v>
      </c>
      <c r="Q41" s="3">
        <v>3115.8</v>
      </c>
      <c r="R41" s="3">
        <f t="shared" si="37"/>
        <v>0</v>
      </c>
      <c r="S41" s="3">
        <f t="shared" si="37"/>
        <v>0</v>
      </c>
      <c r="T41" s="3">
        <f t="shared" si="37"/>
        <v>0</v>
      </c>
      <c r="U41" s="3">
        <f t="shared" si="8"/>
        <v>3342.9</v>
      </c>
      <c r="V41" s="3">
        <f>V42+V43</f>
        <v>3342.9</v>
      </c>
      <c r="W41" s="3">
        <f t="shared" ref="W41:Y41" si="38">W42+W43</f>
        <v>0</v>
      </c>
      <c r="X41" s="3">
        <f t="shared" si="38"/>
        <v>0</v>
      </c>
      <c r="Y41" s="3">
        <f t="shared" si="38"/>
        <v>0</v>
      </c>
      <c r="Z41" s="3">
        <f>Z42+Z43</f>
        <v>8749.7000000000007</v>
      </c>
      <c r="AA41" s="3">
        <f t="shared" ref="AA41:AD41" si="39">AA42+AA43</f>
        <v>8749.7000000000007</v>
      </c>
      <c r="AB41" s="3">
        <f t="shared" si="39"/>
        <v>0</v>
      </c>
      <c r="AC41" s="3">
        <f t="shared" si="39"/>
        <v>0</v>
      </c>
      <c r="AD41" s="3">
        <f t="shared" si="39"/>
        <v>0</v>
      </c>
      <c r="AE41" s="3">
        <f t="shared" ref="AE41" si="40">AE42+AE43</f>
        <v>3199</v>
      </c>
      <c r="AF41" s="3">
        <f t="shared" ref="AF41" si="41">AF42+AF43</f>
        <v>3199</v>
      </c>
      <c r="AG41" s="3">
        <f t="shared" ref="AG41" si="42">AG42+AG43</f>
        <v>0</v>
      </c>
      <c r="AH41" s="3">
        <f t="shared" ref="AH41" si="43">AH42+AH43</f>
        <v>0</v>
      </c>
      <c r="AI41" s="3">
        <f t="shared" ref="AI41" si="44">AI42+AI43</f>
        <v>0</v>
      </c>
      <c r="AJ41" s="3">
        <f t="shared" ref="AJ41" si="45">AJ42+AJ43</f>
        <v>4699</v>
      </c>
      <c r="AK41" s="3">
        <f t="shared" ref="AK41" si="46">AK42+AK43</f>
        <v>4699</v>
      </c>
      <c r="AL41" s="3">
        <f t="shared" ref="AL41" si="47">AL42+AL43</f>
        <v>0</v>
      </c>
      <c r="AM41" s="3">
        <f t="shared" ref="AM41" si="48">AM42+AM43</f>
        <v>0</v>
      </c>
      <c r="AN41" s="3">
        <f t="shared" ref="AN41" si="49">AN42+AN43</f>
        <v>0</v>
      </c>
      <c r="AO41" s="3">
        <f t="shared" si="12"/>
        <v>29763.1</v>
      </c>
      <c r="AP41" s="15" t="s">
        <v>163</v>
      </c>
      <c r="AQ41" s="33" t="s">
        <v>92</v>
      </c>
    </row>
    <row r="42" spans="1:43" s="32" customFormat="1" ht="81.75" customHeight="1" x14ac:dyDescent="0.2">
      <c r="A42" s="7"/>
      <c r="B42" s="2" t="s">
        <v>72</v>
      </c>
      <c r="C42" s="15"/>
      <c r="D42" s="14" t="s">
        <v>73</v>
      </c>
      <c r="E42" s="15"/>
      <c r="F42" s="3">
        <f t="shared" si="5"/>
        <v>737</v>
      </c>
      <c r="G42" s="3">
        <v>737</v>
      </c>
      <c r="H42" s="3">
        <v>0</v>
      </c>
      <c r="I42" s="3">
        <v>0</v>
      </c>
      <c r="J42" s="3">
        <v>0</v>
      </c>
      <c r="K42" s="3">
        <f t="shared" si="6"/>
        <v>920</v>
      </c>
      <c r="L42" s="3">
        <v>920</v>
      </c>
      <c r="M42" s="3">
        <v>0</v>
      </c>
      <c r="N42" s="3">
        <v>0</v>
      </c>
      <c r="O42" s="3">
        <v>0</v>
      </c>
      <c r="P42" s="3">
        <f t="shared" si="7"/>
        <v>794.4</v>
      </c>
      <c r="Q42" s="3">
        <v>794.4</v>
      </c>
      <c r="R42" s="3">
        <v>0</v>
      </c>
      <c r="S42" s="3">
        <v>0</v>
      </c>
      <c r="T42" s="3">
        <v>0</v>
      </c>
      <c r="U42" s="3">
        <f t="shared" si="8"/>
        <v>1151</v>
      </c>
      <c r="V42" s="3">
        <v>1151</v>
      </c>
      <c r="W42" s="3">
        <v>0</v>
      </c>
      <c r="X42" s="3">
        <v>0</v>
      </c>
      <c r="Y42" s="3">
        <v>0</v>
      </c>
      <c r="Z42" s="3">
        <f t="shared" si="9"/>
        <v>3519.9</v>
      </c>
      <c r="AA42" s="3">
        <v>3519.9</v>
      </c>
      <c r="AB42" s="3">
        <v>0</v>
      </c>
      <c r="AC42" s="3">
        <v>0</v>
      </c>
      <c r="AD42" s="3">
        <v>0</v>
      </c>
      <c r="AE42" s="3">
        <f t="shared" si="22"/>
        <v>1301</v>
      </c>
      <c r="AF42" s="3">
        <v>1301</v>
      </c>
      <c r="AG42" s="3">
        <v>0</v>
      </c>
      <c r="AH42" s="3">
        <v>0</v>
      </c>
      <c r="AI42" s="3">
        <v>0</v>
      </c>
      <c r="AJ42" s="3">
        <f t="shared" si="11"/>
        <v>2801</v>
      </c>
      <c r="AK42" s="3">
        <v>2801</v>
      </c>
      <c r="AL42" s="3">
        <v>0</v>
      </c>
      <c r="AM42" s="3">
        <v>0</v>
      </c>
      <c r="AN42" s="3">
        <v>0</v>
      </c>
      <c r="AO42" s="3">
        <f t="shared" si="12"/>
        <v>11224.3</v>
      </c>
      <c r="AP42" s="15"/>
    </row>
    <row r="43" spans="1:43" s="32" customFormat="1" ht="39" customHeight="1" x14ac:dyDescent="0.2">
      <c r="A43" s="7"/>
      <c r="B43" s="2" t="s">
        <v>74</v>
      </c>
      <c r="C43" s="15"/>
      <c r="D43" s="14" t="s">
        <v>75</v>
      </c>
      <c r="E43" s="15"/>
      <c r="F43" s="3">
        <f t="shared" si="5"/>
        <v>2084</v>
      </c>
      <c r="G43" s="3">
        <v>2084</v>
      </c>
      <c r="H43" s="3">
        <v>0</v>
      </c>
      <c r="I43" s="3">
        <v>0</v>
      </c>
      <c r="J43" s="3">
        <v>0</v>
      </c>
      <c r="K43" s="3">
        <f t="shared" si="6"/>
        <v>2915.7</v>
      </c>
      <c r="L43" s="3">
        <v>2915.7</v>
      </c>
      <c r="M43" s="3">
        <v>0</v>
      </c>
      <c r="N43" s="3">
        <v>0</v>
      </c>
      <c r="O43" s="3">
        <v>0</v>
      </c>
      <c r="P43" s="3">
        <f t="shared" si="7"/>
        <v>2321.4</v>
      </c>
      <c r="Q43" s="3">
        <v>2321.4</v>
      </c>
      <c r="R43" s="3">
        <v>0</v>
      </c>
      <c r="S43" s="3">
        <v>0</v>
      </c>
      <c r="T43" s="3">
        <v>0</v>
      </c>
      <c r="U43" s="3">
        <f t="shared" si="8"/>
        <v>2191.9</v>
      </c>
      <c r="V43" s="3">
        <v>2191.9</v>
      </c>
      <c r="W43" s="3">
        <v>0</v>
      </c>
      <c r="X43" s="3">
        <v>0</v>
      </c>
      <c r="Y43" s="3">
        <v>0</v>
      </c>
      <c r="Z43" s="3">
        <f t="shared" si="9"/>
        <v>5229.8</v>
      </c>
      <c r="AA43" s="3">
        <v>5229.8</v>
      </c>
      <c r="AB43" s="3">
        <v>0</v>
      </c>
      <c r="AC43" s="3">
        <v>0</v>
      </c>
      <c r="AD43" s="3">
        <v>0</v>
      </c>
      <c r="AE43" s="3">
        <f t="shared" si="22"/>
        <v>1898</v>
      </c>
      <c r="AF43" s="3">
        <v>1898</v>
      </c>
      <c r="AG43" s="3">
        <v>0</v>
      </c>
      <c r="AH43" s="3">
        <v>0</v>
      </c>
      <c r="AI43" s="3">
        <v>0</v>
      </c>
      <c r="AJ43" s="3">
        <f t="shared" si="11"/>
        <v>1898</v>
      </c>
      <c r="AK43" s="3">
        <v>1898</v>
      </c>
      <c r="AL43" s="3">
        <v>0</v>
      </c>
      <c r="AM43" s="3">
        <v>0</v>
      </c>
      <c r="AN43" s="3">
        <v>0</v>
      </c>
      <c r="AO43" s="3">
        <f t="shared" si="12"/>
        <v>18538.8</v>
      </c>
      <c r="AP43" s="15"/>
    </row>
    <row r="44" spans="1:43" s="32" customFormat="1" ht="89.25" x14ac:dyDescent="0.2">
      <c r="A44" s="1">
        <v>15</v>
      </c>
      <c r="B44" s="2" t="s">
        <v>122</v>
      </c>
      <c r="C44" s="13" t="s">
        <v>141</v>
      </c>
      <c r="D44" s="14" t="s">
        <v>76</v>
      </c>
      <c r="E44" s="13" t="s">
        <v>62</v>
      </c>
      <c r="F44" s="3">
        <f t="shared" si="5"/>
        <v>55162.400000000001</v>
      </c>
      <c r="G44" s="3">
        <v>41535.199999999997</v>
      </c>
      <c r="H44" s="3">
        <v>1723.4</v>
      </c>
      <c r="I44" s="3">
        <v>11678</v>
      </c>
      <c r="J44" s="3">
        <v>225.8</v>
      </c>
      <c r="K44" s="3">
        <f t="shared" si="6"/>
        <v>45711.400000000009</v>
      </c>
      <c r="L44" s="3">
        <v>34430.800000000003</v>
      </c>
      <c r="M44" s="3">
        <v>2641.8</v>
      </c>
      <c r="N44" s="3">
        <v>8135.4</v>
      </c>
      <c r="O44" s="3">
        <v>503.4</v>
      </c>
      <c r="P44" s="3">
        <f>Q44+R44+S44+T44</f>
        <v>41239</v>
      </c>
      <c r="Q44" s="3">
        <v>36623.199999999997</v>
      </c>
      <c r="R44" s="3">
        <v>0</v>
      </c>
      <c r="S44" s="3">
        <v>4592.5</v>
      </c>
      <c r="T44" s="3">
        <v>23.3</v>
      </c>
      <c r="U44" s="3">
        <f t="shared" si="8"/>
        <v>62712.6</v>
      </c>
      <c r="V44" s="3">
        <v>40216.6</v>
      </c>
      <c r="W44" s="3">
        <v>0</v>
      </c>
      <c r="X44" s="3">
        <v>21653.1</v>
      </c>
      <c r="Y44" s="3">
        <v>842.9</v>
      </c>
      <c r="Z44" s="3">
        <f t="shared" si="9"/>
        <v>48792.700000000004</v>
      </c>
      <c r="AA44" s="3">
        <v>38323.5</v>
      </c>
      <c r="AB44" s="3">
        <v>1732.8</v>
      </c>
      <c r="AC44" s="3">
        <v>8476.4</v>
      </c>
      <c r="AD44" s="3">
        <v>260</v>
      </c>
      <c r="AE44" s="3">
        <f t="shared" si="22"/>
        <v>18522</v>
      </c>
      <c r="AF44" s="3">
        <v>18522</v>
      </c>
      <c r="AG44" s="3">
        <v>0</v>
      </c>
      <c r="AH44" s="3">
        <v>0</v>
      </c>
      <c r="AI44" s="3">
        <v>0</v>
      </c>
      <c r="AJ44" s="3">
        <f t="shared" si="11"/>
        <v>18522</v>
      </c>
      <c r="AK44" s="3">
        <v>18522</v>
      </c>
      <c r="AL44" s="3">
        <v>0</v>
      </c>
      <c r="AM44" s="3">
        <v>0</v>
      </c>
      <c r="AN44" s="3">
        <v>0</v>
      </c>
      <c r="AO44" s="3">
        <f t="shared" si="12"/>
        <v>290662.10000000003</v>
      </c>
      <c r="AP44" s="13" t="s">
        <v>148</v>
      </c>
    </row>
    <row r="45" spans="1:43" s="32" customFormat="1" ht="72.75" customHeight="1" x14ac:dyDescent="0.2">
      <c r="A45" s="1">
        <v>16</v>
      </c>
      <c r="B45" s="2" t="s">
        <v>123</v>
      </c>
      <c r="C45" s="13" t="s">
        <v>126</v>
      </c>
      <c r="D45" s="14" t="s">
        <v>77</v>
      </c>
      <c r="E45" s="13" t="s">
        <v>83</v>
      </c>
      <c r="F45" s="3">
        <f t="shared" si="5"/>
        <v>320</v>
      </c>
      <c r="G45" s="3">
        <v>320</v>
      </c>
      <c r="H45" s="3">
        <v>0</v>
      </c>
      <c r="I45" s="3">
        <v>0</v>
      </c>
      <c r="J45" s="3">
        <v>0</v>
      </c>
      <c r="K45" s="3">
        <f t="shared" si="6"/>
        <v>367</v>
      </c>
      <c r="L45" s="3">
        <v>367</v>
      </c>
      <c r="M45" s="3">
        <v>0</v>
      </c>
      <c r="N45" s="3">
        <v>0</v>
      </c>
      <c r="O45" s="3">
        <v>0</v>
      </c>
      <c r="P45" s="3">
        <f t="shared" si="7"/>
        <v>350</v>
      </c>
      <c r="Q45" s="3">
        <v>350</v>
      </c>
      <c r="R45" s="3">
        <v>0</v>
      </c>
      <c r="S45" s="3">
        <v>0</v>
      </c>
      <c r="T45" s="3">
        <v>0</v>
      </c>
      <c r="U45" s="3">
        <f t="shared" si="8"/>
        <v>350</v>
      </c>
      <c r="V45" s="3">
        <v>350</v>
      </c>
      <c r="W45" s="3">
        <v>0</v>
      </c>
      <c r="X45" s="3">
        <v>0</v>
      </c>
      <c r="Y45" s="3">
        <v>0</v>
      </c>
      <c r="Z45" s="3">
        <f t="shared" si="9"/>
        <v>480</v>
      </c>
      <c r="AA45" s="3">
        <v>480</v>
      </c>
      <c r="AB45" s="3">
        <v>0</v>
      </c>
      <c r="AC45" s="3">
        <v>0</v>
      </c>
      <c r="AD45" s="3">
        <v>0</v>
      </c>
      <c r="AE45" s="3">
        <f t="shared" si="22"/>
        <v>480</v>
      </c>
      <c r="AF45" s="3">
        <v>480</v>
      </c>
      <c r="AG45" s="3">
        <v>0</v>
      </c>
      <c r="AH45" s="3">
        <v>0</v>
      </c>
      <c r="AI45" s="3">
        <v>0</v>
      </c>
      <c r="AJ45" s="3">
        <f t="shared" si="11"/>
        <v>480</v>
      </c>
      <c r="AK45" s="3">
        <v>480</v>
      </c>
      <c r="AL45" s="3">
        <v>0</v>
      </c>
      <c r="AM45" s="3">
        <v>0</v>
      </c>
      <c r="AN45" s="3">
        <v>0</v>
      </c>
      <c r="AO45" s="3">
        <f t="shared" si="12"/>
        <v>2827</v>
      </c>
      <c r="AP45" s="13" t="s">
        <v>128</v>
      </c>
    </row>
    <row r="46" spans="1:43" s="32" customFormat="1" ht="89.25" x14ac:dyDescent="0.2">
      <c r="A46" s="1">
        <v>17</v>
      </c>
      <c r="B46" s="2" t="s">
        <v>124</v>
      </c>
      <c r="C46" s="13" t="s">
        <v>142</v>
      </c>
      <c r="D46" s="14" t="s">
        <v>78</v>
      </c>
      <c r="E46" s="13" t="s">
        <v>62</v>
      </c>
      <c r="F46" s="3">
        <f t="shared" si="5"/>
        <v>28036.799999999999</v>
      </c>
      <c r="G46" s="3">
        <v>12855</v>
      </c>
      <c r="H46" s="3">
        <v>14574.5</v>
      </c>
      <c r="I46" s="3">
        <v>607.29999999999995</v>
      </c>
      <c r="J46" s="3">
        <v>0</v>
      </c>
      <c r="K46" s="3">
        <f t="shared" si="6"/>
        <v>50227.799999999996</v>
      </c>
      <c r="L46" s="3">
        <v>21248.2</v>
      </c>
      <c r="M46" s="3">
        <v>14992</v>
      </c>
      <c r="N46" s="3">
        <v>13946.4</v>
      </c>
      <c r="O46" s="3">
        <v>41.2</v>
      </c>
      <c r="P46" s="3">
        <f t="shared" si="7"/>
        <v>45749.600000000006</v>
      </c>
      <c r="Q46" s="3">
        <v>21606.799999999999</v>
      </c>
      <c r="R46" s="3">
        <v>12280.6</v>
      </c>
      <c r="S46" s="3">
        <v>11862.2</v>
      </c>
      <c r="T46" s="3">
        <v>0</v>
      </c>
      <c r="U46" s="3">
        <f t="shared" si="8"/>
        <v>70280.800000000003</v>
      </c>
      <c r="V46" s="3">
        <v>45308.4</v>
      </c>
      <c r="W46" s="3">
        <v>13115</v>
      </c>
      <c r="X46" s="3">
        <v>11857.4</v>
      </c>
      <c r="Y46" s="3">
        <v>0</v>
      </c>
      <c r="Z46" s="3">
        <f t="shared" si="9"/>
        <v>76384.899999999994</v>
      </c>
      <c r="AA46" s="3">
        <v>59330.2</v>
      </c>
      <c r="AB46" s="3">
        <v>9760.2999999999993</v>
      </c>
      <c r="AC46" s="3">
        <v>7294.4</v>
      </c>
      <c r="AD46" s="3">
        <v>0</v>
      </c>
      <c r="AE46" s="3">
        <f t="shared" si="22"/>
        <v>14277.4</v>
      </c>
      <c r="AF46" s="3">
        <v>3074.4</v>
      </c>
      <c r="AG46" s="3">
        <v>0</v>
      </c>
      <c r="AH46" s="3">
        <v>11203</v>
      </c>
      <c r="AI46" s="3">
        <v>0</v>
      </c>
      <c r="AJ46" s="3">
        <f t="shared" si="11"/>
        <v>14277.4</v>
      </c>
      <c r="AK46" s="3">
        <v>3074.4</v>
      </c>
      <c r="AL46" s="3">
        <v>0</v>
      </c>
      <c r="AM46" s="3">
        <v>11203</v>
      </c>
      <c r="AN46" s="3">
        <v>0</v>
      </c>
      <c r="AO46" s="3">
        <f t="shared" si="12"/>
        <v>299234.70000000007</v>
      </c>
      <c r="AP46" s="13" t="s">
        <v>149</v>
      </c>
    </row>
    <row r="47" spans="1:43" s="32" customFormat="1" ht="89.25" x14ac:dyDescent="0.2">
      <c r="A47" s="4">
        <v>18</v>
      </c>
      <c r="B47" s="2" t="s">
        <v>125</v>
      </c>
      <c r="C47" s="13" t="s">
        <v>164</v>
      </c>
      <c r="D47" s="14" t="s">
        <v>79</v>
      </c>
      <c r="E47" s="13" t="s">
        <v>83</v>
      </c>
      <c r="F47" s="3">
        <f t="shared" si="5"/>
        <v>10590.300000000001</v>
      </c>
      <c r="G47" s="3">
        <v>1839.6</v>
      </c>
      <c r="H47" s="3">
        <v>0</v>
      </c>
      <c r="I47" s="3">
        <v>0</v>
      </c>
      <c r="J47" s="3">
        <v>8750.7000000000007</v>
      </c>
      <c r="K47" s="3">
        <f t="shared" si="6"/>
        <v>7782.6</v>
      </c>
      <c r="L47" s="3">
        <v>1864.3</v>
      </c>
      <c r="M47" s="3">
        <v>0</v>
      </c>
      <c r="N47" s="3">
        <v>3000</v>
      </c>
      <c r="O47" s="3">
        <v>2918.3</v>
      </c>
      <c r="P47" s="3">
        <f t="shared" si="7"/>
        <v>38091.5</v>
      </c>
      <c r="Q47" s="3">
        <v>632.4</v>
      </c>
      <c r="R47" s="3">
        <v>0</v>
      </c>
      <c r="S47" s="3">
        <v>30685.1</v>
      </c>
      <c r="T47" s="3">
        <v>6774</v>
      </c>
      <c r="U47" s="3">
        <f t="shared" si="8"/>
        <v>106642.7</v>
      </c>
      <c r="V47" s="3">
        <v>4581.5</v>
      </c>
      <c r="W47" s="3">
        <v>0</v>
      </c>
      <c r="X47" s="3">
        <v>100406.2</v>
      </c>
      <c r="Y47" s="3">
        <v>1655</v>
      </c>
      <c r="Z47" s="3">
        <f t="shared" si="9"/>
        <v>76726.2</v>
      </c>
      <c r="AA47" s="3">
        <v>2328.9</v>
      </c>
      <c r="AB47" s="3">
        <v>0</v>
      </c>
      <c r="AC47" s="3">
        <v>74397.3</v>
      </c>
      <c r="AD47" s="3">
        <v>0</v>
      </c>
      <c r="AE47" s="3">
        <f>AF47+AG47+AH47+AI47</f>
        <v>3200</v>
      </c>
      <c r="AF47" s="3">
        <v>3200</v>
      </c>
      <c r="AG47" s="3">
        <v>0</v>
      </c>
      <c r="AH47" s="3">
        <v>0</v>
      </c>
      <c r="AI47" s="3">
        <v>0</v>
      </c>
      <c r="AJ47" s="3">
        <f t="shared" si="11"/>
        <v>0</v>
      </c>
      <c r="AK47" s="3">
        <v>0</v>
      </c>
      <c r="AL47" s="3">
        <v>0</v>
      </c>
      <c r="AM47" s="3">
        <v>0</v>
      </c>
      <c r="AN47" s="3">
        <v>0</v>
      </c>
      <c r="AO47" s="3">
        <f>F47+K47+P47+U47+Z47+AE47+AJ47</f>
        <v>243033.3</v>
      </c>
      <c r="AP47" s="13" t="s">
        <v>165</v>
      </c>
    </row>
    <row r="48" spans="1:43" s="32" customFormat="1" ht="29.25" customHeight="1" x14ac:dyDescent="0.2">
      <c r="A48" s="1"/>
      <c r="B48" s="28" t="s">
        <v>80</v>
      </c>
      <c r="C48" s="29"/>
      <c r="D48" s="29"/>
      <c r="E48" s="30"/>
      <c r="F48" s="3">
        <f t="shared" si="5"/>
        <v>1424155.8</v>
      </c>
      <c r="G48" s="3">
        <f>SUM(G4+G9+G14+G17+G26+G27+G31+G32+G33+G37+G38+G39+G40+G41+G44+G45+G46+G47)</f>
        <v>659294.09999999986</v>
      </c>
      <c r="H48" s="3">
        <f>SUM(H4+H9+H14+H17+H26+H27+H31+H32+H33+H37+H38+H39+H40+H41+H44+H45+H46+H47)</f>
        <v>73430.8</v>
      </c>
      <c r="I48" s="3">
        <f>SUM(I4+I9+I14+I17+I26+I27+I31+I32+I33+I37+I38+I39+I40+I41+I44+I45+I46+I47)</f>
        <v>668950.30000000005</v>
      </c>
      <c r="J48" s="3">
        <f>SUM(J4+J9+J14+J17+J26+J27+J31+J32+J33+J37+J38+J39+J40+J41+J44+J45+J46+J47)</f>
        <v>22480.6</v>
      </c>
      <c r="K48" s="3">
        <f t="shared" si="6"/>
        <v>1499485.5999999996</v>
      </c>
      <c r="L48" s="3">
        <f>SUM(L4+L9+L14+L17+L26+L27+L31+L32+L33+L37+L38+L39+L40+L41+L44+L45+L46+L47)</f>
        <v>724049.5</v>
      </c>
      <c r="M48" s="3">
        <f>SUM(M4+M9+M14+M17+M26+M27+M31+M32+M33+M37+M38+M39+M40+M41+M44+M45+M46+M47)</f>
        <v>74080.700000000012</v>
      </c>
      <c r="N48" s="3">
        <f>SUM(N4+N9+N14+N17+N26+N27+N31+N32+N33+N37+N38+N39+N40+N41+N44+N45+N46+N47)</f>
        <v>677815.99999999977</v>
      </c>
      <c r="O48" s="3">
        <f>SUM(O4+O9+O14+O17+O26+O27+O31+O32+O33+O37+O38+O39+O40+O41+O44+O45+O46+O47)</f>
        <v>23539.4</v>
      </c>
      <c r="P48" s="3">
        <f>Q48+R48+S48+T48</f>
        <v>1740677.8</v>
      </c>
      <c r="Q48" s="3">
        <f>SUM(Q4+Q9+Q14+Q17+Q26+Q27+Q31+Q32+Q33+Q37+Q38+Q39+Q40+Q41+Q44+Q45+Q46+Q47)</f>
        <v>809904.60000000021</v>
      </c>
      <c r="R48" s="3">
        <f>SUM(R4+R9+R14+R17+R26+R27+R31+R32+R33+R37+R38+R39+R40+R41+R44+R45+R46+R47)</f>
        <v>61345.700000000012</v>
      </c>
      <c r="S48" s="3">
        <f>SUM(S4+S9+S14+S17+S26+S27+S31+S32+S33+S37+S38+S39+S40+S41+S44+S45+S46+S47)</f>
        <v>747938.7999999997</v>
      </c>
      <c r="T48" s="3">
        <f>SUM(T4+T9+T14+T17+T26+T27+T31+T32+T33+T37+T38+T39+T40+T41+T44+T45+T46+T47)</f>
        <v>121488.70000000001</v>
      </c>
      <c r="U48" s="3">
        <f>V48+W48+X48+Y48</f>
        <v>2124761</v>
      </c>
      <c r="V48" s="3">
        <f>SUM(V4+V9+V14+V17+V26+V27+V31+V32+V33+V37+V38+V39+V40+V41+V44+V45+V46+V47)</f>
        <v>966652</v>
      </c>
      <c r="W48" s="3">
        <f>SUM(W4+W9+W14+W17+W26+W27+W31+W32+W33+W37+W38+W39+W40+W41+W44+W45+W46+W47)</f>
        <v>73760.3</v>
      </c>
      <c r="X48" s="3">
        <f>SUM(X4+X9+X14+X17+X26+X27+X31+X32+X33+X37+X38+X39+X40+X41+X44+X45+X46+X47)</f>
        <v>1029756.6999999998</v>
      </c>
      <c r="Y48" s="3">
        <f>SUM(Y4+Y9+Y14+Y17+Y26+Y27+Y31+Y32+Y33+Y37+Y38+Y39+Y40+Y41+Y44+Y45+Y46+Y47)</f>
        <v>54592</v>
      </c>
      <c r="Z48" s="3">
        <f t="shared" si="9"/>
        <v>2191050.1999999997</v>
      </c>
      <c r="AA48" s="3">
        <f>SUM(AA4+AA9+AA14+AA17+AA26+AA27+AA31+AA32+AA33+AA37+AA38+AA39+AA40+AA41+AA44+AA45+AA46+AA47)</f>
        <v>1101812.8999999997</v>
      </c>
      <c r="AB48" s="3">
        <f>SUM(AB4+AB9+AB14+AB17+AB26+AB27+AB31+AB32+AB33+AB37+AB38+AB39+AB40+AB41+AB44+AB45+AB46+AB47)</f>
        <v>78629.8</v>
      </c>
      <c r="AC48" s="3">
        <f>SUM(AC4+AC9+AC14+AC17+AC26+AC27+AC31+AC32+AC33+AC37+AC38+AC39+AC40+AC41+AC44+AC45+AC46+AC47)</f>
        <v>993413.70000000019</v>
      </c>
      <c r="AD48" s="3">
        <f>SUM(AD4+AD9+AD14+AD17+AD26+AD27+AD31+AD32+AD33+AD37+AD38+AD39+AD40+AD41+AD44+AD45+AD46+AD47)</f>
        <v>17193.8</v>
      </c>
      <c r="AE48" s="3">
        <f t="shared" si="22"/>
        <v>1896797.9000000004</v>
      </c>
      <c r="AF48" s="3">
        <f>SUM(AF4+AF9+AF14+AF17+AF26+AF27+AF31+AF32+AF33+AF37+AF38+AF39+AF40+AF41+AF44+AF45+AF46+AF47)</f>
        <v>946868.40000000026</v>
      </c>
      <c r="AG48" s="3">
        <f>SUM(AG4+AG9+AG14+AG17+AG26+AG27+AG31+AG32+AG33+AG37+AG38+AG39+AG40+AG41+AG44+AG45+AG46+AG47)</f>
        <v>66066.7</v>
      </c>
      <c r="AH48" s="3">
        <f>SUM(AH4+AH9+AH14+AH17+AH26+AH27+AH31+AH32+AH33+AH37+AH38+AH39+AH40+AH41+AH44+AH45+AH46+AH47)</f>
        <v>872349.70000000007</v>
      </c>
      <c r="AI48" s="3">
        <f>SUM(AI4+AI9+AI14+AI17+AI26+AI27+AI31+AI32+AI33+AI37+AI38+AI39+AI40+AI41+AI44+AI45+AI46+AI47)</f>
        <v>11513.1</v>
      </c>
      <c r="AJ48" s="3">
        <f t="shared" ref="AJ48:AN48" si="50">SUM(AJ4+AJ9+AJ14+AJ17+AJ26+AJ27+AJ31+AJ32+AJ33+AJ37+AJ38+AJ39+AJ40+AJ41+AJ44+AJ45+AJ46+AJ47)</f>
        <v>1893958.6999999995</v>
      </c>
      <c r="AK48" s="3">
        <f t="shared" si="50"/>
        <v>947503.29999999993</v>
      </c>
      <c r="AL48" s="3">
        <f t="shared" si="50"/>
        <v>67495.3</v>
      </c>
      <c r="AM48" s="3">
        <f t="shared" si="50"/>
        <v>868124.1</v>
      </c>
      <c r="AN48" s="3">
        <f t="shared" si="50"/>
        <v>10836</v>
      </c>
      <c r="AO48" s="3">
        <f>F48+K48+P48+U48+Z48+AE48+AJ48</f>
        <v>12770886.999999998</v>
      </c>
      <c r="AP48" s="13"/>
    </row>
    <row r="49" spans="5:31" x14ac:dyDescent="0.2">
      <c r="G49" s="11"/>
      <c r="H49" s="11"/>
      <c r="I49" s="11"/>
      <c r="J49" s="11"/>
      <c r="K49" s="11"/>
      <c r="L49" s="11"/>
      <c r="M49" s="11"/>
      <c r="N49" s="11"/>
      <c r="O49" s="11"/>
      <c r="P49" s="12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spans="5:31" x14ac:dyDescent="0.2">
      <c r="G50" s="11"/>
      <c r="H50" s="11"/>
      <c r="I50" s="11"/>
      <c r="J50" s="11"/>
      <c r="K50" s="11"/>
      <c r="L50" s="11"/>
      <c r="M50" s="11"/>
      <c r="N50" s="11"/>
      <c r="O50" s="11"/>
      <c r="P50" s="12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spans="5:31" x14ac:dyDescent="0.2">
      <c r="E51" s="25"/>
      <c r="F51" s="25"/>
      <c r="G51" s="11"/>
      <c r="H51" s="11"/>
      <c r="I51" s="11"/>
      <c r="J51" s="11"/>
      <c r="K51" s="11"/>
      <c r="L51" s="11"/>
      <c r="M51" s="11"/>
      <c r="N51" s="11"/>
      <c r="O51" s="11"/>
      <c r="P51" s="12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spans="5:31" x14ac:dyDescent="0.2">
      <c r="E52" s="25"/>
      <c r="F52" s="25"/>
    </row>
    <row r="53" spans="5:31" x14ac:dyDescent="0.2">
      <c r="E53" s="25"/>
      <c r="F53" s="25"/>
    </row>
    <row r="54" spans="5:31" x14ac:dyDescent="0.2">
      <c r="E54" s="25"/>
      <c r="F54" s="25"/>
    </row>
    <row r="55" spans="5:31" x14ac:dyDescent="0.2">
      <c r="E55" s="25"/>
      <c r="F55" s="25"/>
    </row>
    <row r="56" spans="5:31" x14ac:dyDescent="0.2">
      <c r="E56" s="25"/>
      <c r="F56" s="25"/>
    </row>
    <row r="57" spans="5:31" x14ac:dyDescent="0.2">
      <c r="E57" s="25"/>
      <c r="F57" s="25"/>
    </row>
    <row r="58" spans="5:31" x14ac:dyDescent="0.2">
      <c r="E58" s="25"/>
      <c r="F58" s="25"/>
    </row>
    <row r="59" spans="5:31" x14ac:dyDescent="0.2">
      <c r="E59" s="25"/>
      <c r="F59" s="25"/>
    </row>
    <row r="60" spans="5:31" x14ac:dyDescent="0.2">
      <c r="E60" s="25"/>
      <c r="F60" s="25"/>
    </row>
    <row r="61" spans="5:31" x14ac:dyDescent="0.2">
      <c r="E61" s="25"/>
      <c r="F61" s="25"/>
    </row>
    <row r="62" spans="5:31" x14ac:dyDescent="0.2">
      <c r="E62" s="25"/>
      <c r="F62" s="25"/>
    </row>
    <row r="63" spans="5:31" x14ac:dyDescent="0.2">
      <c r="E63" s="25"/>
      <c r="F63" s="25"/>
    </row>
    <row r="64" spans="5:31" x14ac:dyDescent="0.2">
      <c r="E64" s="25"/>
      <c r="F64" s="25"/>
    </row>
    <row r="65" spans="5:6" x14ac:dyDescent="0.2">
      <c r="E65" s="25"/>
      <c r="F65" s="25"/>
    </row>
    <row r="66" spans="5:6" x14ac:dyDescent="0.2">
      <c r="E66" s="25"/>
      <c r="F66" s="25"/>
    </row>
    <row r="67" spans="5:6" x14ac:dyDescent="0.2">
      <c r="E67" s="25"/>
      <c r="F67" s="25"/>
    </row>
    <row r="68" spans="5:6" x14ac:dyDescent="0.2">
      <c r="E68" s="25"/>
      <c r="F68" s="25"/>
    </row>
    <row r="69" spans="5:6" x14ac:dyDescent="0.2">
      <c r="E69" s="25"/>
      <c r="F69" s="25"/>
    </row>
    <row r="70" spans="5:6" x14ac:dyDescent="0.2">
      <c r="E70" s="25"/>
      <c r="F70" s="25"/>
    </row>
    <row r="71" spans="5:6" x14ac:dyDescent="0.2">
      <c r="E71" s="25"/>
      <c r="F71" s="25"/>
    </row>
    <row r="72" spans="5:6" x14ac:dyDescent="0.2">
      <c r="E72" s="25"/>
      <c r="F72" s="25"/>
    </row>
    <row r="73" spans="5:6" x14ac:dyDescent="0.2">
      <c r="E73" s="25"/>
      <c r="F73" s="25"/>
    </row>
    <row r="74" spans="5:6" x14ac:dyDescent="0.2">
      <c r="E74" s="25"/>
      <c r="F74" s="25"/>
    </row>
    <row r="75" spans="5:6" x14ac:dyDescent="0.2">
      <c r="E75" s="25"/>
      <c r="F75" s="25"/>
    </row>
    <row r="76" spans="5:6" x14ac:dyDescent="0.2">
      <c r="E76" s="25"/>
      <c r="F76" s="25"/>
    </row>
    <row r="77" spans="5:6" x14ac:dyDescent="0.2">
      <c r="E77" s="25"/>
      <c r="F77" s="25"/>
    </row>
    <row r="78" spans="5:6" x14ac:dyDescent="0.2">
      <c r="E78" s="25"/>
      <c r="F78" s="25"/>
    </row>
    <row r="79" spans="5:6" x14ac:dyDescent="0.2">
      <c r="E79" s="25"/>
      <c r="F79" s="25"/>
    </row>
    <row r="80" spans="5:6" x14ac:dyDescent="0.2">
      <c r="E80" s="25"/>
      <c r="F80" s="25"/>
    </row>
    <row r="81" spans="5:6" x14ac:dyDescent="0.2">
      <c r="E81" s="25"/>
      <c r="F81" s="25"/>
    </row>
    <row r="82" spans="5:6" x14ac:dyDescent="0.2">
      <c r="E82" s="25"/>
      <c r="F82" s="25"/>
    </row>
    <row r="83" spans="5:6" x14ac:dyDescent="0.2">
      <c r="E83" s="25"/>
      <c r="F83" s="25"/>
    </row>
    <row r="84" spans="5:6" x14ac:dyDescent="0.2">
      <c r="E84" s="25"/>
      <c r="F84" s="25"/>
    </row>
    <row r="85" spans="5:6" x14ac:dyDescent="0.2">
      <c r="E85" s="25"/>
      <c r="F85" s="25"/>
    </row>
    <row r="86" spans="5:6" x14ac:dyDescent="0.2">
      <c r="E86" s="25"/>
      <c r="F86" s="25"/>
    </row>
    <row r="87" spans="5:6" x14ac:dyDescent="0.2">
      <c r="E87" s="25"/>
      <c r="F87" s="25"/>
    </row>
    <row r="88" spans="5:6" x14ac:dyDescent="0.2">
      <c r="E88" s="25"/>
      <c r="F88" s="25"/>
    </row>
    <row r="89" spans="5:6" x14ac:dyDescent="0.2">
      <c r="E89" s="25"/>
      <c r="F89" s="25"/>
    </row>
    <row r="90" spans="5:6" x14ac:dyDescent="0.2">
      <c r="E90" s="25"/>
      <c r="F90" s="25"/>
    </row>
    <row r="91" spans="5:6" x14ac:dyDescent="0.2">
      <c r="E91" s="25"/>
      <c r="F91" s="25"/>
    </row>
    <row r="92" spans="5:6" x14ac:dyDescent="0.2">
      <c r="E92" s="25"/>
      <c r="F92" s="25"/>
    </row>
    <row r="93" spans="5:6" x14ac:dyDescent="0.2">
      <c r="E93" s="25"/>
      <c r="F93" s="25"/>
    </row>
    <row r="94" spans="5:6" x14ac:dyDescent="0.2">
      <c r="E94" s="25"/>
      <c r="F94" s="25"/>
    </row>
    <row r="95" spans="5:6" x14ac:dyDescent="0.2">
      <c r="E95" s="25"/>
      <c r="F95" s="25"/>
    </row>
    <row r="96" spans="5:6" x14ac:dyDescent="0.2">
      <c r="E96" s="25"/>
      <c r="F96" s="25"/>
    </row>
    <row r="97" spans="5:6" x14ac:dyDescent="0.2">
      <c r="E97" s="25"/>
      <c r="F97" s="25"/>
    </row>
    <row r="98" spans="5:6" x14ac:dyDescent="0.2">
      <c r="E98" s="25"/>
      <c r="F98" s="25"/>
    </row>
    <row r="99" spans="5:6" x14ac:dyDescent="0.2">
      <c r="E99" s="25"/>
      <c r="F99" s="25"/>
    </row>
    <row r="100" spans="5:6" x14ac:dyDescent="0.2">
      <c r="E100" s="25"/>
      <c r="F100" s="25"/>
    </row>
    <row r="101" spans="5:6" x14ac:dyDescent="0.2">
      <c r="E101" s="25"/>
      <c r="F101" s="25"/>
    </row>
    <row r="102" spans="5:6" x14ac:dyDescent="0.2">
      <c r="E102" s="25"/>
      <c r="F102" s="25"/>
    </row>
    <row r="103" spans="5:6" x14ac:dyDescent="0.2">
      <c r="E103" s="25"/>
      <c r="F103" s="25"/>
    </row>
    <row r="104" spans="5:6" x14ac:dyDescent="0.2">
      <c r="E104" s="25"/>
      <c r="F104" s="25"/>
    </row>
    <row r="105" spans="5:6" x14ac:dyDescent="0.2">
      <c r="E105" s="25"/>
      <c r="F105" s="25"/>
    </row>
    <row r="106" spans="5:6" x14ac:dyDescent="0.2">
      <c r="E106" s="25"/>
      <c r="F106" s="25"/>
    </row>
    <row r="107" spans="5:6" x14ac:dyDescent="0.2">
      <c r="E107" s="25"/>
      <c r="F107" s="25"/>
    </row>
    <row r="108" spans="5:6" x14ac:dyDescent="0.2">
      <c r="E108" s="25"/>
      <c r="F108" s="25"/>
    </row>
    <row r="109" spans="5:6" x14ac:dyDescent="0.2">
      <c r="E109" s="25"/>
      <c r="F109" s="25"/>
    </row>
    <row r="110" spans="5:6" x14ac:dyDescent="0.2">
      <c r="E110" s="25"/>
      <c r="F110" s="25"/>
    </row>
    <row r="111" spans="5:6" x14ac:dyDescent="0.2">
      <c r="E111" s="25"/>
      <c r="F111" s="25"/>
    </row>
    <row r="112" spans="5:6" x14ac:dyDescent="0.2">
      <c r="E112" s="25"/>
      <c r="F112" s="25"/>
    </row>
    <row r="113" spans="5:6" x14ac:dyDescent="0.2">
      <c r="E113" s="25"/>
      <c r="F113" s="25"/>
    </row>
    <row r="114" spans="5:6" x14ac:dyDescent="0.2">
      <c r="E114" s="25"/>
      <c r="F114" s="25"/>
    </row>
    <row r="115" spans="5:6" x14ac:dyDescent="0.2">
      <c r="E115" s="25"/>
      <c r="F115" s="25"/>
    </row>
    <row r="116" spans="5:6" x14ac:dyDescent="0.2">
      <c r="E116" s="25"/>
      <c r="F116" s="25"/>
    </row>
    <row r="117" spans="5:6" x14ac:dyDescent="0.2">
      <c r="E117" s="25"/>
      <c r="F117" s="25"/>
    </row>
    <row r="118" spans="5:6" x14ac:dyDescent="0.2">
      <c r="E118" s="25"/>
      <c r="F118" s="25"/>
    </row>
    <row r="119" spans="5:6" x14ac:dyDescent="0.2">
      <c r="E119" s="25"/>
      <c r="F119" s="25"/>
    </row>
    <row r="120" spans="5:6" x14ac:dyDescent="0.2">
      <c r="E120" s="25"/>
      <c r="F120" s="25"/>
    </row>
    <row r="121" spans="5:6" x14ac:dyDescent="0.2">
      <c r="E121" s="25"/>
      <c r="F121" s="25"/>
    </row>
    <row r="122" spans="5:6" x14ac:dyDescent="0.2">
      <c r="E122" s="25"/>
      <c r="F122" s="25"/>
    </row>
    <row r="123" spans="5:6" x14ac:dyDescent="0.2">
      <c r="E123" s="25"/>
      <c r="F123" s="25"/>
    </row>
    <row r="124" spans="5:6" x14ac:dyDescent="0.2">
      <c r="E124" s="25"/>
      <c r="F124" s="25"/>
    </row>
    <row r="125" spans="5:6" x14ac:dyDescent="0.2">
      <c r="E125" s="25"/>
      <c r="F125" s="25"/>
    </row>
    <row r="126" spans="5:6" x14ac:dyDescent="0.2">
      <c r="E126" s="25"/>
      <c r="F126" s="25"/>
    </row>
    <row r="127" spans="5:6" x14ac:dyDescent="0.2">
      <c r="E127" s="25"/>
      <c r="F127" s="25"/>
    </row>
    <row r="128" spans="5:6" x14ac:dyDescent="0.2">
      <c r="E128" s="25"/>
      <c r="F128" s="25"/>
    </row>
    <row r="129" spans="5:6" x14ac:dyDescent="0.2">
      <c r="E129" s="25"/>
      <c r="F129" s="25"/>
    </row>
    <row r="130" spans="5:6" x14ac:dyDescent="0.2">
      <c r="E130" s="25"/>
      <c r="F130" s="25"/>
    </row>
    <row r="131" spans="5:6" x14ac:dyDescent="0.2">
      <c r="E131" s="25"/>
      <c r="F131" s="25"/>
    </row>
    <row r="132" spans="5:6" x14ac:dyDescent="0.2">
      <c r="E132" s="25"/>
      <c r="F132" s="25"/>
    </row>
    <row r="133" spans="5:6" x14ac:dyDescent="0.2">
      <c r="E133" s="25"/>
      <c r="F133" s="25"/>
    </row>
    <row r="134" spans="5:6" x14ac:dyDescent="0.2">
      <c r="E134" s="25"/>
      <c r="F134" s="25"/>
    </row>
    <row r="135" spans="5:6" x14ac:dyDescent="0.2">
      <c r="E135" s="25"/>
      <c r="F135" s="25"/>
    </row>
    <row r="136" spans="5:6" x14ac:dyDescent="0.2">
      <c r="E136" s="25"/>
      <c r="F136" s="25"/>
    </row>
    <row r="137" spans="5:6" x14ac:dyDescent="0.2">
      <c r="E137" s="25"/>
      <c r="F137" s="25"/>
    </row>
    <row r="138" spans="5:6" x14ac:dyDescent="0.2">
      <c r="E138" s="25"/>
      <c r="F138" s="25"/>
    </row>
    <row r="139" spans="5:6" x14ac:dyDescent="0.2">
      <c r="E139" s="25"/>
      <c r="F139" s="25"/>
    </row>
    <row r="140" spans="5:6" x14ac:dyDescent="0.2">
      <c r="E140" s="25"/>
      <c r="F140" s="25"/>
    </row>
    <row r="141" spans="5:6" x14ac:dyDescent="0.2">
      <c r="E141" s="25"/>
      <c r="F141" s="25"/>
    </row>
    <row r="142" spans="5:6" x14ac:dyDescent="0.2">
      <c r="E142" s="25"/>
      <c r="F142" s="25"/>
    </row>
    <row r="143" spans="5:6" x14ac:dyDescent="0.2">
      <c r="E143" s="25"/>
      <c r="F143" s="25"/>
    </row>
    <row r="144" spans="5:6" x14ac:dyDescent="0.2">
      <c r="E144" s="25"/>
      <c r="F144" s="25"/>
    </row>
    <row r="145" spans="5:6" x14ac:dyDescent="0.2">
      <c r="E145" s="25"/>
      <c r="F145" s="25"/>
    </row>
  </sheetData>
  <mergeCells count="37">
    <mergeCell ref="B48:E48"/>
    <mergeCell ref="A1:AP1"/>
    <mergeCell ref="A2:A3"/>
    <mergeCell ref="B2:B3"/>
    <mergeCell ref="C2:C3"/>
    <mergeCell ref="D2:D3"/>
    <mergeCell ref="E2:E3"/>
    <mergeCell ref="C27:C30"/>
    <mergeCell ref="E27:E30"/>
    <mergeCell ref="AA2:AD2"/>
    <mergeCell ref="C4:C8"/>
    <mergeCell ref="E4:E8"/>
    <mergeCell ref="G2:J2"/>
    <mergeCell ref="L2:O2"/>
    <mergeCell ref="Q2:T2"/>
    <mergeCell ref="V2:Y2"/>
    <mergeCell ref="AK2:AN2"/>
    <mergeCell ref="AP9:AP13"/>
    <mergeCell ref="AP4:AP8"/>
    <mergeCell ref="AP14:AP16"/>
    <mergeCell ref="AP27:AP30"/>
    <mergeCell ref="AO2:AO3"/>
    <mergeCell ref="AP2:AP3"/>
    <mergeCell ref="C9:C13"/>
    <mergeCell ref="D9:D13"/>
    <mergeCell ref="E9:E13"/>
    <mergeCell ref="C17:C25"/>
    <mergeCell ref="AF2:AI2"/>
    <mergeCell ref="AP41:AP43"/>
    <mergeCell ref="C33:C36"/>
    <mergeCell ref="C41:C43"/>
    <mergeCell ref="E41:E43"/>
    <mergeCell ref="C14:C16"/>
    <mergeCell ref="E14:E16"/>
    <mergeCell ref="E18:E21"/>
    <mergeCell ref="AP17:AP25"/>
    <mergeCell ref="AP33:AP36"/>
  </mergeCells>
  <pageMargins left="0.78740157480314965" right="0" top="0.19685039370078741" bottom="0.39370078740157483" header="0" footer="0"/>
  <pageSetup paperSize="9" scale="2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МП 2026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2025-12-10T06:24:07Z</cp:lastPrinted>
  <dcterms:created xsi:type="dcterms:W3CDTF">2022-03-24T07:55:45Z</dcterms:created>
  <dcterms:modified xsi:type="dcterms:W3CDTF">2026-02-19T09:02:35Z</dcterms:modified>
</cp:coreProperties>
</file>